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ONITOROVACIE SPRÁVY\Monitorovacia sprava 13 - zaverecna\prilohy\2_11_rozhranie hodnotenie kvality\"/>
    </mc:Choice>
  </mc:AlternateContent>
  <bookViews>
    <workbookView xWindow="480" yWindow="45" windowWidth="14355" windowHeight="7200" tabRatio="763"/>
  </bookViews>
  <sheets>
    <sheet name="VV kolektív" sheetId="8" r:id="rId1"/>
    <sheet name="Publ. činnosť" sheetId="10" r:id="rId2"/>
    <sheet name="Ochrana DV" sheetId="9" r:id="rId3"/>
    <sheet name="Ohlasy" sheetId="12" r:id="rId4"/>
    <sheet name="Formálne predpoklady" sheetId="11" r:id="rId5"/>
    <sheet name="Projekty" sheetId="13" r:id="rId6"/>
    <sheet name="Spolupráca" sheetId="14" r:id="rId7"/>
    <sheet name="Potenciál pro." sheetId="15" r:id="rId8"/>
  </sheets>
  <calcPr calcId="152511"/>
</workbook>
</file>

<file path=xl/calcChain.xml><?xml version="1.0" encoding="utf-8"?>
<calcChain xmlns="http://schemas.openxmlformats.org/spreadsheetml/2006/main">
  <c r="E5" i="12" l="1"/>
  <c r="F23" i="9" l="1"/>
  <c r="F24" i="9"/>
  <c r="F25" i="9"/>
  <c r="F26" i="9"/>
  <c r="F22" i="9"/>
  <c r="F6" i="15"/>
  <c r="F5" i="15"/>
  <c r="F4" i="15"/>
  <c r="F3" i="15"/>
  <c r="F2" i="15"/>
  <c r="E11" i="14"/>
  <c r="E10" i="14"/>
  <c r="E9" i="14"/>
  <c r="E13" i="11"/>
  <c r="F13" i="11" s="1"/>
  <c r="H13" i="11" s="1"/>
  <c r="E4" i="12"/>
  <c r="G22" i="9" l="1"/>
  <c r="I22" i="9" s="1"/>
  <c r="F11" i="14"/>
  <c r="H11" i="14" s="1"/>
  <c r="G2" i="15"/>
  <c r="G4" i="15"/>
  <c r="F9" i="14"/>
  <c r="H9" i="14" s="1"/>
  <c r="E6" i="11"/>
  <c r="E3" i="14"/>
  <c r="E4" i="14"/>
  <c r="E5" i="14"/>
  <c r="E6" i="14"/>
  <c r="E7" i="14"/>
  <c r="E2" i="14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2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3" i="13"/>
  <c r="E3" i="12"/>
  <c r="E2" i="12"/>
  <c r="F2" i="12" s="1"/>
  <c r="I3" i="10"/>
  <c r="I4" i="10"/>
  <c r="I5" i="10"/>
  <c r="I6" i="10"/>
  <c r="I2" i="10"/>
  <c r="E3" i="11"/>
  <c r="E4" i="11"/>
  <c r="E5" i="11"/>
  <c r="E7" i="11"/>
  <c r="E8" i="11"/>
  <c r="E9" i="11"/>
  <c r="E10" i="11"/>
  <c r="E11" i="11"/>
  <c r="E12" i="11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7" i="10"/>
  <c r="F17" i="9"/>
  <c r="F18" i="9"/>
  <c r="F19" i="9"/>
  <c r="F20" i="9"/>
  <c r="F21" i="9"/>
  <c r="F27" i="9"/>
  <c r="F28" i="9"/>
  <c r="F29" i="9"/>
  <c r="F30" i="9"/>
  <c r="F31" i="9"/>
  <c r="F7" i="9"/>
  <c r="F8" i="9"/>
  <c r="F9" i="9"/>
  <c r="F10" i="9"/>
  <c r="F11" i="9"/>
  <c r="F12" i="9"/>
  <c r="F13" i="9"/>
  <c r="F14" i="9"/>
  <c r="F15" i="9"/>
  <c r="F16" i="9"/>
  <c r="F3" i="9"/>
  <c r="F4" i="9"/>
  <c r="F5" i="9"/>
  <c r="F6" i="9"/>
  <c r="F2" i="9"/>
  <c r="H2" i="15" l="1"/>
  <c r="I2" i="15" s="1"/>
  <c r="J2" i="15" s="1"/>
  <c r="K2" i="15" s="1"/>
  <c r="C8" i="8" s="1"/>
  <c r="E8" i="8" s="1"/>
  <c r="F8" i="8" s="1"/>
  <c r="G8" i="8" s="1"/>
  <c r="I9" i="14"/>
  <c r="K9" i="14" s="1"/>
  <c r="G2" i="12"/>
  <c r="C4" i="8" s="1"/>
  <c r="E4" i="8" s="1"/>
  <c r="F6" i="14"/>
  <c r="H6" i="14" s="1"/>
  <c r="F2" i="14"/>
  <c r="H2" i="14" s="1"/>
  <c r="F102" i="13"/>
  <c r="H102" i="13" s="1"/>
  <c r="F52" i="13"/>
  <c r="H52" i="13" s="1"/>
  <c r="F2" i="13"/>
  <c r="H2" i="13" s="1"/>
  <c r="F3" i="11"/>
  <c r="H3" i="11" s="1"/>
  <c r="G27" i="9"/>
  <c r="I27" i="9" s="1"/>
  <c r="G17" i="9"/>
  <c r="I17" i="9" s="1"/>
  <c r="F4" i="14"/>
  <c r="H4" i="14" s="1"/>
  <c r="J2" i="10"/>
  <c r="K2" i="10" s="1"/>
  <c r="F9" i="11"/>
  <c r="H9" i="11" s="1"/>
  <c r="G12" i="9"/>
  <c r="I12" i="9" s="1"/>
  <c r="G7" i="9"/>
  <c r="I7" i="9" s="1"/>
  <c r="G2" i="9"/>
  <c r="I2" i="9" s="1"/>
  <c r="I2" i="11" l="1"/>
  <c r="J2" i="11" s="1"/>
  <c r="C5" i="8" s="1"/>
  <c r="E5" i="8" s="1"/>
  <c r="I2" i="14"/>
  <c r="I2" i="13"/>
  <c r="J2" i="13" s="1"/>
  <c r="C6" i="8" s="1"/>
  <c r="E6" i="8" s="1"/>
  <c r="J17" i="9"/>
  <c r="L17" i="9" s="1"/>
  <c r="C2" i="8"/>
  <c r="E2" i="8" s="1"/>
  <c r="J2" i="9"/>
  <c r="L2" i="9" s="1"/>
  <c r="K2" i="14" l="1"/>
  <c r="L2" i="14" s="1"/>
  <c r="M2" i="14" s="1"/>
  <c r="C7" i="8" s="1"/>
  <c r="E7" i="8" s="1"/>
  <c r="F6" i="8" s="1"/>
  <c r="G6" i="8" s="1"/>
  <c r="M2" i="9"/>
  <c r="N2" i="9" s="1"/>
  <c r="C3" i="8" s="1"/>
  <c r="E3" i="8" s="1"/>
  <c r="F2" i="8" s="1"/>
  <c r="G2" i="8" s="1"/>
</calcChain>
</file>

<file path=xl/sharedStrings.xml><?xml version="1.0" encoding="utf-8"?>
<sst xmlns="http://schemas.openxmlformats.org/spreadsheetml/2006/main" count="349" uniqueCount="166">
  <si>
    <t>hodnota</t>
  </si>
  <si>
    <t>Správy o vyriešených vedecko-výskumných úlohách*  - AGI</t>
  </si>
  <si>
    <t>Štandardy, normy*  - BGG</t>
  </si>
  <si>
    <t>Dizertačné a habilitačné práce*  - DAI</t>
  </si>
  <si>
    <t>Výskumné štúdie a priebežné správy*  - GAI</t>
  </si>
  <si>
    <t>Vedecké monografie vydané v zahraničných vydavateľstvách*  - AAA</t>
  </si>
  <si>
    <t>Vedecké monografie vydané v domácich vydavateľstvách*  - AAB</t>
  </si>
  <si>
    <t>Štúdie v časopisoch a zborníkoch charakteru vedeckej monografie vydané v zahraničných vydavateľstvách*  - ABA</t>
  </si>
  <si>
    <t>Štúdie v časopisoch a zborníkoch charakteru vedeckej monografie vydané v domácich vydavateľstvách*  - ABB</t>
  </si>
  <si>
    <t>Kapitoly vo vedeckých monografiách vydané v zahraničných vydavateľstvách*  - ABC</t>
  </si>
  <si>
    <t>Kapitoly vo vedeckých monografiách vydané v domácich vydavateľstvách*  - ABD</t>
  </si>
  <si>
    <t>Vedecké práce v zahraničných karentovaných časopisoch*  - ADC</t>
  </si>
  <si>
    <t>Vedecké práce v domácich karentovaných časopisoch*  - ADD</t>
  </si>
  <si>
    <t>Vedecké práce v zahraničných nekarentovaných časopisoch*  - ADE</t>
  </si>
  <si>
    <t>Vedecké práce v domácich nekarentovaných časopisoch*  - ADF</t>
  </si>
  <si>
    <t>Vedecké práce v zahraničných recenzovaných vedeckých zborníkoch, monografiách*  - AEC</t>
  </si>
  <si>
    <t>Vedecké práce v domácich recenzovaných vedeckých zborníkoch, monografiách*  - AED</t>
  </si>
  <si>
    <t>Odborné monografie vydané v zahraničných vydavateľstvách*  - BAA</t>
  </si>
  <si>
    <t>Odborné monografie vydané v domácich vydavateľstvách*  - BAB</t>
  </si>
  <si>
    <t>Kapitoly v odborných monografiách vydané v zahraničných vydavateľstvách*  - BBA</t>
  </si>
  <si>
    <t>Kapitoly v odborných monografiách vydané v domácich vydavateľstvách*  - BBB</t>
  </si>
  <si>
    <t>Odborné práce v zahraničných karentovaných časopisoch*  - BDC</t>
  </si>
  <si>
    <t>Odborné práce v domácich karentovaných časopisoch*  - BDD</t>
  </si>
  <si>
    <t>Odborné práce v zahraničných nekarentovaných časopisoch*  - BDE</t>
  </si>
  <si>
    <t>Odborné práce v domácich nekarentovaných časopisoch*  - BDF</t>
  </si>
  <si>
    <t>Odborné práce v zahraničných recenzovaných zborníkoch (konferenčných aj nekonferenčných)*  - BEC</t>
  </si>
  <si>
    <t>Odborné práce v domácich recenzovaných zborníkoch (konferenčných aj nekonferenčných)*  - BED</t>
  </si>
  <si>
    <t>Publikácie vzniknuté v rámci ukončeného projektu/ov</t>
  </si>
  <si>
    <t xml:space="preserve">Publikácie vzniknuté v rámci prebiehajúceho  projektu/ov </t>
  </si>
  <si>
    <t>koeficient</t>
  </si>
  <si>
    <t>1. Prírodné vedy</t>
  </si>
  <si>
    <t xml:space="preserve">2.Počet projektov v odbore Matematické vedy </t>
  </si>
  <si>
    <t xml:space="preserve">3. Počet projektov v odbore Počítačové a informatické vedy </t>
  </si>
  <si>
    <t>4. Počet projektov v odbore  Fyzikálne vedy</t>
  </si>
  <si>
    <t>5. Počet projektov v odbore  Chemické vedy</t>
  </si>
  <si>
    <t xml:space="preserve">6. Počet projektov v odbore  Vedy o Zemi a enviromentálne vedy </t>
  </si>
  <si>
    <t xml:space="preserve">7. Počet projektov v odbore  Biologické vedy </t>
  </si>
  <si>
    <t>8. Počet projektov v odbore  Ostatné odbory prírodných vied</t>
  </si>
  <si>
    <t>9. Počet projektov v odbore  Technické vedy</t>
  </si>
  <si>
    <t>10. Počet projektov v odbore  Stavebné inžinierstvo (stavebníctvo, doprava, geodézia)</t>
  </si>
  <si>
    <t xml:space="preserve">11. Počet projektov v odbore  Elektrotechnika, automatizácia a riadiace systémy </t>
  </si>
  <si>
    <t>12. Počet projektov v odbore  Informačné a komunikačné technológie</t>
  </si>
  <si>
    <t>13. Počet projektov v odbore  Strojárstvo</t>
  </si>
  <si>
    <t>14. Počet projektov v odbore  Chemické inžinierstvo</t>
  </si>
  <si>
    <t>15. Počet projektov v odbore  Materiálové inžinierstvo</t>
  </si>
  <si>
    <t xml:space="preserve">16. Počet projektov v odbore  Medicínske inžinierstvo </t>
  </si>
  <si>
    <t>17. Počet projektov v odbore  Enviromentálne inžinierstvo (baníctvo, hutníctvo, vodohospodárske vedy)</t>
  </si>
  <si>
    <t>18. Počet projektov v odbore  Enviromentálna biotechnológia</t>
  </si>
  <si>
    <t>19. Počet projektov v odbore  Priemyselná biotechnológia</t>
  </si>
  <si>
    <t>20. Počet projektov v odbore  Nanotechnológie</t>
  </si>
  <si>
    <t>21. Počet projektov v odbore  Drevárske vedy</t>
  </si>
  <si>
    <t xml:space="preserve">22. Počet projektov v odbore  Ostatné odbory technických vied </t>
  </si>
  <si>
    <t>23. Počet projektov v odbore  Lekárske vedy</t>
  </si>
  <si>
    <t>24. Počet projektov v odbore  Základné lekárske vedy a farmaceutické vedy</t>
  </si>
  <si>
    <t>25. Počet projektov v odbore  Klinické lekárske vedy</t>
  </si>
  <si>
    <t>26. Počet projektov v odbore  Zdravotné vedy</t>
  </si>
  <si>
    <t>27. Počet projektov v odbore  Biotechnológie v zdravotníctve</t>
  </si>
  <si>
    <t>28. Počet projektov v odbore  Ostatné odbory lekárskych vied</t>
  </si>
  <si>
    <t>29. Počet projektov v odbore  Pôdohospodárske vedy</t>
  </si>
  <si>
    <t xml:space="preserve">30. Počet projektov v odbore  Poľnohospodárske vedy, lesníctvo a rybárstvo </t>
  </si>
  <si>
    <t xml:space="preserve">31. Počet projektov v odbore  Živočíšna produkcia </t>
  </si>
  <si>
    <t>32. Počet projektov v odbore  Veterinárske vedy</t>
  </si>
  <si>
    <t>33. Počet projektov v odbore  Biotechnológie v poľnohospodárstve</t>
  </si>
  <si>
    <t xml:space="preserve">34. Počet projektov v odbore  Ostatné odbory  pôdohospodárskych vied </t>
  </si>
  <si>
    <t>35. Počet projektov v odbore  Spoločenské vedy</t>
  </si>
  <si>
    <t>36. Počet projektov v odbore  Psychologické vedy</t>
  </si>
  <si>
    <t>37. Počet projektov v odbore  Ekonomické vedy a obchod</t>
  </si>
  <si>
    <t>38. Počet projektov v odbore Pedagogické vedy</t>
  </si>
  <si>
    <t>39. Počet projektov v odbore  Sociálne vedy</t>
  </si>
  <si>
    <t>40. Počet projektov v odbore  Právne vedy</t>
  </si>
  <si>
    <t xml:space="preserve">41. Počet projektov v odbore  Politické vedy </t>
  </si>
  <si>
    <t xml:space="preserve">42. Počet projektov v odbore  Sociálna a ekonomická geografia </t>
  </si>
  <si>
    <t>43. Počet projektov v odbore  Masmediálna komunikácia</t>
  </si>
  <si>
    <t>44. Počet projektov v odbore  Ostatné odbory spoločenských vied</t>
  </si>
  <si>
    <t>45. Počet projektov v odbore  Humanitné vedy</t>
  </si>
  <si>
    <t xml:space="preserve">46. Počet projektov v odbore  Historické vedy a archeológia </t>
  </si>
  <si>
    <t>47. Počet projektov v odbore  Filologické vedy</t>
  </si>
  <si>
    <t>48. Počet projektov v odbore  Filozofické vedy, etika a teologické vedy</t>
  </si>
  <si>
    <t xml:space="preserve">49. Počet projektov v odbore  Vedy o kultúre a umení </t>
  </si>
  <si>
    <t>50. Počet projektov v odbore  Ostatné odbory humanitných vied</t>
  </si>
  <si>
    <t>súčet</t>
  </si>
  <si>
    <t>majiteľ je VV pracovník</t>
  </si>
  <si>
    <t>majiteľ je súkromná inštitúcia</t>
  </si>
  <si>
    <t>počet</t>
  </si>
  <si>
    <t>majiteľ je VV inštitúcia (resp. VV inštitúcia + VV pracovník)</t>
  </si>
  <si>
    <t>majiteľ je VV inštitúcia + súkromná firma</t>
  </si>
  <si>
    <t>počet zverejnených patentových prihlášok (iba platné)* PCT</t>
  </si>
  <si>
    <t>počet zverejnených patentových prihlášok (iba platné)* EP</t>
  </si>
  <si>
    <t>počet zverejnených patentových prihlášok (iba platné)* národná</t>
  </si>
  <si>
    <t>Počet doktorandov</t>
  </si>
  <si>
    <t>Počet PhD</t>
  </si>
  <si>
    <t>Počet docentov</t>
  </si>
  <si>
    <t>Počet profesorov</t>
  </si>
  <si>
    <t xml:space="preserve">Počet primárnych citácií  pre  prehľadovú prácu vo WoS (podľa roku vydania publikácie) </t>
  </si>
  <si>
    <t>domáci / štátny / verejný</t>
  </si>
  <si>
    <t>rozdelenie pracovníkov podľa vedného odboru</t>
  </si>
  <si>
    <t>rozdelenie pracovníkov podľa pozície</t>
  </si>
  <si>
    <t>domáce / štátne / verejné</t>
  </si>
  <si>
    <t>SK CRIS</t>
  </si>
  <si>
    <t>SK CRIS (fak.)</t>
  </si>
  <si>
    <t>Kooperačný potenciál</t>
  </si>
  <si>
    <t>Ľudský potenciál</t>
  </si>
  <si>
    <t>Publikačná činnosť</t>
  </si>
  <si>
    <t>Formálne predpoklady</t>
  </si>
  <si>
    <t xml:space="preserve">Ochrana duševného vlastníctva </t>
  </si>
  <si>
    <t>Položka</t>
  </si>
  <si>
    <t>Oblasť</t>
  </si>
  <si>
    <t>Projekty</t>
  </si>
  <si>
    <t>zverejnené prihlášky</t>
  </si>
  <si>
    <t>udelené patenty</t>
  </si>
  <si>
    <t>DERWENT (majiteľ, pôvodca)</t>
  </si>
  <si>
    <t xml:space="preserve">Počet primárnych citácií  pre článok vo WoS (podľa roku vydania publikácie) </t>
  </si>
  <si>
    <t>financované zo zdrojov EÚ</t>
  </si>
  <si>
    <t>financované zo zdrojov mimo EÚ</t>
  </si>
  <si>
    <t>údaje za predchádzajúci kalendárny rok</t>
  </si>
  <si>
    <t>údaje za predchádzajúcich 5 kalendárnych rokov</t>
  </si>
  <si>
    <t>Hirschov index</t>
  </si>
  <si>
    <t>počet  domácich inštitúcií spolupracujúcich na projektoch</t>
  </si>
  <si>
    <t>počet  zahraničných  inštitúcií v rámci EÚ spolupracujúcich na projektoch</t>
  </si>
  <si>
    <t>počty projektov, z ktorých vzišli publikácie s inštitúciami z EÚ</t>
  </si>
  <si>
    <t>počty projektov, z ktorých vzišli publikácie s domácimi inštitúciami</t>
  </si>
  <si>
    <t>počet  zahraničných inštitúcií mimo EÚ spolupracujúcich na projektoch</t>
  </si>
  <si>
    <t>počty projektov, z ktorých vzišli publikácie so zahraničnými inštitúciami mimo EÚ</t>
  </si>
  <si>
    <t>http://www.osobnostivedy.sk/</t>
  </si>
  <si>
    <t>majiteľ je súkromná firma + VV pracovník</t>
  </si>
  <si>
    <t>Počet vedcov vo VV kolektíve</t>
  </si>
  <si>
    <t>Počet VV pracovníkov v technických vedách</t>
  </si>
  <si>
    <t>Počet VV pracovníkov v prírodných vedách</t>
  </si>
  <si>
    <t>Počet VV pracovníkov v  pôdohospodárskych vedách</t>
  </si>
  <si>
    <t>Počet VV pracovníkov v Lekárskych vedách</t>
  </si>
  <si>
    <t>Počet VV pracovníkov v spolocenske vedách</t>
  </si>
  <si>
    <t>Počet VV pracovníkov v humanitných vedách</t>
  </si>
  <si>
    <t>CREPČ</t>
  </si>
  <si>
    <t>InCites</t>
  </si>
  <si>
    <t>Spolupráca</t>
  </si>
  <si>
    <t>získané ocenenia</t>
  </si>
  <si>
    <t>výsledok</t>
  </si>
  <si>
    <t>súčin</t>
  </si>
  <si>
    <t>kvalita laboratórií</t>
  </si>
  <si>
    <t>laboratóriá a zariadenia</t>
  </si>
  <si>
    <t>Počet laboratórií</t>
  </si>
  <si>
    <t>Počet zariadení</t>
  </si>
  <si>
    <t>typ laboratórneho vybavenia</t>
  </si>
  <si>
    <t>Hodnota zastaralého laboratórneho vybavenia  spolu (EUR)</t>
  </si>
  <si>
    <t>Hodnota štandardného laboratórneho vybavenia  spolu (nadobúdacia cena do 33 000 €) (EUR)</t>
  </si>
  <si>
    <t>Hodnota nadštandardného laboratórneho vybavenia  spolu (nadobúdacia cena nad 33 000 €) (EUR)</t>
  </si>
  <si>
    <t>Potenciál prostredia</t>
  </si>
  <si>
    <t>Publikačná činnosť - jednotlivec</t>
  </si>
  <si>
    <t>Infraštruktúra</t>
  </si>
  <si>
    <t>údaje za predchádzajúcich 10 kalendárnych rokov</t>
  </si>
  <si>
    <t>počet udelených patentov EP</t>
  </si>
  <si>
    <t>počet udelených patentov medzinárodný</t>
  </si>
  <si>
    <t>počet udelených patentov národný</t>
  </si>
  <si>
    <t>pracovník 1</t>
  </si>
  <si>
    <t>pracovník 2</t>
  </si>
  <si>
    <t>pracovník N</t>
  </si>
  <si>
    <t>...</t>
  </si>
  <si>
    <t>dostupnosť pracoviska pre TT (0/1)</t>
  </si>
  <si>
    <t>Ohlasy</t>
  </si>
  <si>
    <t>Ohlasy na publikácie vo WoS</t>
  </si>
  <si>
    <t>Počet ohlasov na zverejnené prihlášky a udelené patenty</t>
  </si>
  <si>
    <t>Ohlasy na publikácie v Derwent II</t>
  </si>
  <si>
    <t>Medzinárodná spolupráca</t>
  </si>
  <si>
    <t>počet zahraničných autorov spodieľajúcich sa na publikáciách registrovaných vo svetovej databáze Web of Science (zdroj InCites)</t>
  </si>
  <si>
    <t>počet zahraničných inštitúcií, s ktorými boli publikované práce registrované vo svetovej databáze Web of Science (zdroj InCites)</t>
  </si>
  <si>
    <t>počet krajín autori z ktorých sa podieľali na publikovaní prác registrovaných vo svetovej databáze Web of Science (zdroj InCites)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</si>
</sst>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6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4" fillId="0" borderId="0" xfId="1"/>
    <xf numFmtId="0" fontId="9" fillId="2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6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2" fontId="3" fillId="5" borderId="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sobnostivedy.sk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90" zoomScaleNormal="90" workbookViewId="0">
      <selection activeCell="D23" sqref="D23"/>
    </sheetView>
  </sheetViews>
  <sheetFormatPr defaultRowHeight="12.75" x14ac:dyDescent="0.25"/>
  <cols>
    <col min="1" max="1" width="11" style="64" customWidth="1"/>
    <col min="2" max="2" width="27.28515625" style="65" bestFit="1" customWidth="1"/>
    <col min="3" max="4" width="10.7109375" style="37" customWidth="1"/>
    <col min="5" max="5" width="10.7109375" style="38" customWidth="1"/>
    <col min="6" max="6" width="10.7109375" style="39" customWidth="1"/>
    <col min="7" max="9" width="10.7109375" style="59" customWidth="1"/>
    <col min="10" max="15" width="9.140625" style="59"/>
    <col min="16" max="16384" width="9.140625" style="60"/>
  </cols>
  <sheetData>
    <row r="1" spans="1:9" ht="20.100000000000001" customHeight="1" x14ac:dyDescent="0.25">
      <c r="A1" s="44" t="s">
        <v>106</v>
      </c>
      <c r="B1" s="44" t="s">
        <v>105</v>
      </c>
      <c r="C1" s="44" t="s">
        <v>0</v>
      </c>
      <c r="D1" s="44" t="s">
        <v>29</v>
      </c>
      <c r="E1" s="45" t="s">
        <v>0</v>
      </c>
      <c r="F1" s="44" t="s">
        <v>80</v>
      </c>
      <c r="G1" s="70" t="s">
        <v>136</v>
      </c>
      <c r="H1" s="56"/>
      <c r="I1" s="56"/>
    </row>
    <row r="2" spans="1:9" ht="20.100000000000001" customHeight="1" x14ac:dyDescent="0.25">
      <c r="A2" s="99" t="s">
        <v>101</v>
      </c>
      <c r="B2" s="55" t="s">
        <v>102</v>
      </c>
      <c r="C2" s="40">
        <f>'Publ. činnosť'!K2</f>
        <v>10.9</v>
      </c>
      <c r="D2" s="42">
        <v>0.8</v>
      </c>
      <c r="E2" s="42">
        <f>C2*D2</f>
        <v>8.7200000000000006</v>
      </c>
      <c r="F2" s="100">
        <f>SUM(E2:E5)</f>
        <v>34.92</v>
      </c>
      <c r="G2" s="101">
        <f>F2/('Formálne predpoklady'!C2)</f>
        <v>6.984</v>
      </c>
      <c r="H2" s="57"/>
      <c r="I2" s="58"/>
    </row>
    <row r="3" spans="1:9" ht="20.100000000000001" customHeight="1" x14ac:dyDescent="0.25">
      <c r="A3" s="99"/>
      <c r="B3" s="55" t="s">
        <v>104</v>
      </c>
      <c r="C3" s="40">
        <f>'Ochrana DV'!N2</f>
        <v>2.02</v>
      </c>
      <c r="D3" s="42">
        <v>1</v>
      </c>
      <c r="E3" s="42">
        <f t="shared" ref="E3:E5" si="0">C3*D3</f>
        <v>2.02</v>
      </c>
      <c r="F3" s="100"/>
      <c r="G3" s="102"/>
      <c r="H3" s="57"/>
      <c r="I3" s="58"/>
    </row>
    <row r="4" spans="1:9" ht="20.100000000000001" customHeight="1" x14ac:dyDescent="0.25">
      <c r="A4" s="99"/>
      <c r="B4" s="55" t="s">
        <v>158</v>
      </c>
      <c r="C4" s="40">
        <f>Ohlasy!G2</f>
        <v>24.5</v>
      </c>
      <c r="D4" s="42">
        <v>0.9</v>
      </c>
      <c r="E4" s="42">
        <f t="shared" si="0"/>
        <v>22.05</v>
      </c>
      <c r="F4" s="100"/>
      <c r="G4" s="102"/>
      <c r="H4" s="57"/>
      <c r="I4" s="58"/>
    </row>
    <row r="5" spans="1:9" ht="20.100000000000001" customHeight="1" x14ac:dyDescent="0.25">
      <c r="A5" s="99"/>
      <c r="B5" s="55" t="s">
        <v>103</v>
      </c>
      <c r="C5" s="40">
        <f>'Formálne predpoklady'!J2</f>
        <v>10.65</v>
      </c>
      <c r="D5" s="42">
        <v>0.2</v>
      </c>
      <c r="E5" s="42">
        <f t="shared" si="0"/>
        <v>2.1300000000000003</v>
      </c>
      <c r="F5" s="100"/>
      <c r="G5" s="103"/>
      <c r="H5" s="57"/>
      <c r="I5" s="58"/>
    </row>
    <row r="6" spans="1:9" ht="20.100000000000001" customHeight="1" x14ac:dyDescent="0.25">
      <c r="A6" s="99" t="s">
        <v>100</v>
      </c>
      <c r="B6" s="55" t="s">
        <v>107</v>
      </c>
      <c r="C6" s="40">
        <f>Projekty!J2</f>
        <v>5.66</v>
      </c>
      <c r="D6" s="42">
        <v>0.5</v>
      </c>
      <c r="E6" s="42">
        <f>C6*D6</f>
        <v>2.83</v>
      </c>
      <c r="F6" s="100">
        <f>SUM(E6:E7)</f>
        <v>24.310000000000002</v>
      </c>
      <c r="G6" s="101">
        <f>F6/('Formálne predpoklady'!C2)</f>
        <v>4.8620000000000001</v>
      </c>
      <c r="H6" s="57"/>
      <c r="I6" s="58"/>
    </row>
    <row r="7" spans="1:9" ht="20.100000000000001" customHeight="1" x14ac:dyDescent="0.25">
      <c r="A7" s="99"/>
      <c r="B7" s="61" t="s">
        <v>134</v>
      </c>
      <c r="C7" s="62">
        <f>Spolupráca!M2</f>
        <v>21.48</v>
      </c>
      <c r="D7" s="63">
        <v>1</v>
      </c>
      <c r="E7" s="63">
        <f>C7*D7</f>
        <v>21.48</v>
      </c>
      <c r="F7" s="100"/>
      <c r="G7" s="103"/>
      <c r="H7" s="57"/>
      <c r="I7" s="58"/>
    </row>
    <row r="8" spans="1:9" ht="36" customHeight="1" x14ac:dyDescent="0.25">
      <c r="A8" s="71" t="s">
        <v>146</v>
      </c>
      <c r="B8" s="55" t="s">
        <v>148</v>
      </c>
      <c r="C8" s="40">
        <f>'Potenciál pro.'!K2</f>
        <v>5.6222222222222218</v>
      </c>
      <c r="D8" s="30">
        <v>1</v>
      </c>
      <c r="E8" s="79">
        <f>C8*D8</f>
        <v>5.6222222222222218</v>
      </c>
      <c r="F8" s="78">
        <f>E8</f>
        <v>5.6222222222222218</v>
      </c>
      <c r="G8" s="80">
        <f>F8</f>
        <v>5.6222222222222218</v>
      </c>
    </row>
  </sheetData>
  <mergeCells count="6">
    <mergeCell ref="A2:A5"/>
    <mergeCell ref="A6:A7"/>
    <mergeCell ref="F2:F5"/>
    <mergeCell ref="F6:F7"/>
    <mergeCell ref="G2:G5"/>
    <mergeCell ref="G6:G7"/>
  </mergeCell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J2" sqref="J2:J29"/>
    </sheetView>
  </sheetViews>
  <sheetFormatPr defaultRowHeight="12.75" x14ac:dyDescent="0.2"/>
  <cols>
    <col min="1" max="1" width="11.7109375" style="7" customWidth="1"/>
    <col min="2" max="2" width="76.42578125" style="7" customWidth="1"/>
    <col min="3" max="4" width="10.140625" style="15" bestFit="1" customWidth="1"/>
    <col min="5" max="5" width="3.140625" style="15" customWidth="1"/>
    <col min="6" max="6" width="10.28515625" style="15" bestFit="1" customWidth="1"/>
    <col min="7" max="7" width="7" style="15" customWidth="1"/>
    <col min="8" max="8" width="10" style="15" bestFit="1" customWidth="1"/>
    <col min="9" max="9" width="8.42578125" style="15" bestFit="1" customWidth="1"/>
    <col min="10" max="10" width="5.7109375" style="15" bestFit="1" customWidth="1"/>
    <col min="11" max="16384" width="9.140625" style="7"/>
  </cols>
  <sheetData>
    <row r="1" spans="1:11" x14ac:dyDescent="0.2">
      <c r="A1" s="46" t="s">
        <v>132</v>
      </c>
      <c r="B1" s="47" t="s">
        <v>114</v>
      </c>
      <c r="C1" s="5" t="s">
        <v>153</v>
      </c>
      <c r="D1" s="5" t="s">
        <v>154</v>
      </c>
      <c r="E1" s="5" t="s">
        <v>156</v>
      </c>
      <c r="F1" s="5" t="s">
        <v>155</v>
      </c>
      <c r="G1" s="5" t="s">
        <v>80</v>
      </c>
      <c r="H1" s="5" t="s">
        <v>29</v>
      </c>
      <c r="I1" s="5" t="s">
        <v>0</v>
      </c>
      <c r="J1" s="5" t="s">
        <v>80</v>
      </c>
    </row>
    <row r="2" spans="1:11" x14ac:dyDescent="0.2">
      <c r="A2" s="107" t="s">
        <v>147</v>
      </c>
      <c r="B2" s="16" t="s">
        <v>1</v>
      </c>
      <c r="C2" s="5">
        <v>1</v>
      </c>
      <c r="D2" s="5"/>
      <c r="E2" s="5"/>
      <c r="F2" s="5"/>
      <c r="G2" s="9"/>
      <c r="H2" s="9">
        <v>0.6</v>
      </c>
      <c r="I2" s="12">
        <f>C2*H2</f>
        <v>0.6</v>
      </c>
      <c r="J2" s="104">
        <f>SUM(I2:I29)</f>
        <v>10.9</v>
      </c>
      <c r="K2" s="7">
        <f>J2</f>
        <v>10.9</v>
      </c>
    </row>
    <row r="3" spans="1:11" x14ac:dyDescent="0.2">
      <c r="A3" s="108"/>
      <c r="B3" s="16" t="s">
        <v>2</v>
      </c>
      <c r="C3" s="5">
        <v>0</v>
      </c>
      <c r="D3" s="5"/>
      <c r="E3" s="5"/>
      <c r="F3" s="5"/>
      <c r="G3" s="9"/>
      <c r="H3" s="9">
        <v>0.7</v>
      </c>
      <c r="I3" s="12">
        <f t="shared" ref="I3:I6" si="0">C3*H3</f>
        <v>0</v>
      </c>
      <c r="J3" s="105"/>
    </row>
    <row r="4" spans="1:11" x14ac:dyDescent="0.2">
      <c r="A4" s="108"/>
      <c r="B4" s="16" t="s">
        <v>3</v>
      </c>
      <c r="C4" s="5">
        <v>2</v>
      </c>
      <c r="D4" s="5"/>
      <c r="E4" s="5"/>
      <c r="F4" s="5"/>
      <c r="G4" s="9"/>
      <c r="H4" s="9">
        <v>0.6</v>
      </c>
      <c r="I4" s="12">
        <f t="shared" si="0"/>
        <v>1.2</v>
      </c>
      <c r="J4" s="105"/>
    </row>
    <row r="5" spans="1:11" x14ac:dyDescent="0.2">
      <c r="A5" s="108"/>
      <c r="B5" s="16" t="s">
        <v>4</v>
      </c>
      <c r="C5" s="5">
        <v>0</v>
      </c>
      <c r="D5" s="5"/>
      <c r="E5" s="5"/>
      <c r="F5" s="5"/>
      <c r="G5" s="9"/>
      <c r="H5" s="9">
        <v>0.6</v>
      </c>
      <c r="I5" s="12">
        <f t="shared" si="0"/>
        <v>0</v>
      </c>
      <c r="J5" s="105"/>
    </row>
    <row r="6" spans="1:11" x14ac:dyDescent="0.2">
      <c r="A6" s="108"/>
      <c r="B6" s="16" t="s">
        <v>5</v>
      </c>
      <c r="C6" s="5">
        <v>0</v>
      </c>
      <c r="D6" s="5"/>
      <c r="E6" s="5"/>
      <c r="F6" s="5"/>
      <c r="G6" s="9"/>
      <c r="H6" s="9">
        <v>1</v>
      </c>
      <c r="I6" s="12">
        <f t="shared" si="0"/>
        <v>0</v>
      </c>
      <c r="J6" s="105"/>
    </row>
    <row r="7" spans="1:11" x14ac:dyDescent="0.2">
      <c r="A7" s="108"/>
      <c r="B7" s="17" t="s">
        <v>6</v>
      </c>
      <c r="C7" s="13">
        <v>0</v>
      </c>
      <c r="D7" s="13"/>
      <c r="E7" s="13"/>
      <c r="F7" s="13"/>
      <c r="G7" s="14"/>
      <c r="H7" s="14">
        <v>0.9</v>
      </c>
      <c r="I7" s="14">
        <f>C7*H7</f>
        <v>0</v>
      </c>
      <c r="J7" s="105"/>
    </row>
    <row r="8" spans="1:11" ht="25.5" x14ac:dyDescent="0.2">
      <c r="A8" s="108"/>
      <c r="B8" s="16" t="s">
        <v>7</v>
      </c>
      <c r="C8" s="5">
        <v>0</v>
      </c>
      <c r="D8" s="5"/>
      <c r="E8" s="5"/>
      <c r="F8" s="5"/>
      <c r="G8" s="9"/>
      <c r="H8" s="9">
        <v>0.8</v>
      </c>
      <c r="I8" s="9">
        <f t="shared" ref="I8:I29" si="1">C8*H8</f>
        <v>0</v>
      </c>
      <c r="J8" s="105"/>
    </row>
    <row r="9" spans="1:11" ht="25.5" x14ac:dyDescent="0.2">
      <c r="A9" s="108"/>
      <c r="B9" s="16" t="s">
        <v>8</v>
      </c>
      <c r="C9" s="5">
        <v>0</v>
      </c>
      <c r="D9" s="5"/>
      <c r="E9" s="5"/>
      <c r="F9" s="5"/>
      <c r="G9" s="9"/>
      <c r="H9" s="9">
        <v>0.7</v>
      </c>
      <c r="I9" s="9">
        <f t="shared" si="1"/>
        <v>0</v>
      </c>
      <c r="J9" s="105"/>
    </row>
    <row r="10" spans="1:11" x14ac:dyDescent="0.2">
      <c r="A10" s="108"/>
      <c r="B10" s="16" t="s">
        <v>9</v>
      </c>
      <c r="C10" s="5">
        <v>0</v>
      </c>
      <c r="D10" s="5"/>
      <c r="E10" s="5"/>
      <c r="F10" s="5"/>
      <c r="G10" s="9"/>
      <c r="H10" s="9">
        <v>0.8</v>
      </c>
      <c r="I10" s="9">
        <f t="shared" si="1"/>
        <v>0</v>
      </c>
      <c r="J10" s="105"/>
    </row>
    <row r="11" spans="1:11" x14ac:dyDescent="0.2">
      <c r="A11" s="108"/>
      <c r="B11" s="16" t="s">
        <v>10</v>
      </c>
      <c r="C11" s="5">
        <v>1</v>
      </c>
      <c r="D11" s="5"/>
      <c r="E11" s="5"/>
      <c r="F11" s="5"/>
      <c r="G11" s="9"/>
      <c r="H11" s="9">
        <v>0.7</v>
      </c>
      <c r="I11" s="9">
        <f t="shared" si="1"/>
        <v>0.7</v>
      </c>
      <c r="J11" s="105"/>
    </row>
    <row r="12" spans="1:11" x14ac:dyDescent="0.2">
      <c r="A12" s="108"/>
      <c r="B12" s="16" t="s">
        <v>11</v>
      </c>
      <c r="C12" s="5">
        <v>3</v>
      </c>
      <c r="D12" s="5"/>
      <c r="E12" s="5"/>
      <c r="F12" s="5"/>
      <c r="G12" s="9"/>
      <c r="H12" s="9">
        <v>1</v>
      </c>
      <c r="I12" s="9">
        <f t="shared" si="1"/>
        <v>3</v>
      </c>
      <c r="J12" s="105"/>
    </row>
    <row r="13" spans="1:11" x14ac:dyDescent="0.2">
      <c r="A13" s="108"/>
      <c r="B13" s="16" t="s">
        <v>12</v>
      </c>
      <c r="C13" s="5">
        <v>0</v>
      </c>
      <c r="D13" s="5"/>
      <c r="E13" s="5"/>
      <c r="F13" s="5"/>
      <c r="G13" s="9"/>
      <c r="H13" s="9">
        <v>0.9</v>
      </c>
      <c r="I13" s="9">
        <f t="shared" si="1"/>
        <v>0</v>
      </c>
      <c r="J13" s="105"/>
    </row>
    <row r="14" spans="1:11" x14ac:dyDescent="0.2">
      <c r="A14" s="108"/>
      <c r="B14" s="16" t="s">
        <v>13</v>
      </c>
      <c r="C14" s="5">
        <v>1</v>
      </c>
      <c r="D14" s="5"/>
      <c r="E14" s="5"/>
      <c r="F14" s="5"/>
      <c r="G14" s="9"/>
      <c r="H14" s="9">
        <v>0.7</v>
      </c>
      <c r="I14" s="9">
        <f t="shared" si="1"/>
        <v>0.7</v>
      </c>
      <c r="J14" s="105"/>
    </row>
    <row r="15" spans="1:11" x14ac:dyDescent="0.2">
      <c r="A15" s="108"/>
      <c r="B15" s="16" t="s">
        <v>14</v>
      </c>
      <c r="C15" s="5">
        <v>2</v>
      </c>
      <c r="D15" s="5"/>
      <c r="E15" s="5"/>
      <c r="F15" s="5"/>
      <c r="G15" s="9"/>
      <c r="H15" s="9">
        <v>0.6</v>
      </c>
      <c r="I15" s="9">
        <f t="shared" si="1"/>
        <v>1.2</v>
      </c>
      <c r="J15" s="105"/>
    </row>
    <row r="16" spans="1:11" x14ac:dyDescent="0.2">
      <c r="A16" s="108"/>
      <c r="B16" s="16" t="s">
        <v>15</v>
      </c>
      <c r="C16" s="5">
        <v>3</v>
      </c>
      <c r="D16" s="5"/>
      <c r="E16" s="5"/>
      <c r="F16" s="5"/>
      <c r="G16" s="9"/>
      <c r="H16" s="9">
        <v>0.6</v>
      </c>
      <c r="I16" s="9">
        <f t="shared" si="1"/>
        <v>1.7999999999999998</v>
      </c>
      <c r="J16" s="105"/>
    </row>
    <row r="17" spans="1:10" x14ac:dyDescent="0.2">
      <c r="A17" s="108"/>
      <c r="B17" s="16" t="s">
        <v>16</v>
      </c>
      <c r="C17" s="5">
        <v>2</v>
      </c>
      <c r="D17" s="5"/>
      <c r="E17" s="5"/>
      <c r="F17" s="5"/>
      <c r="G17" s="9"/>
      <c r="H17" s="9">
        <v>0.5</v>
      </c>
      <c r="I17" s="9">
        <f t="shared" si="1"/>
        <v>1</v>
      </c>
      <c r="J17" s="105"/>
    </row>
    <row r="18" spans="1:10" x14ac:dyDescent="0.2">
      <c r="A18" s="108"/>
      <c r="B18" s="16" t="s">
        <v>17</v>
      </c>
      <c r="C18" s="5">
        <v>0</v>
      </c>
      <c r="D18" s="5"/>
      <c r="E18" s="5"/>
      <c r="F18" s="5"/>
      <c r="G18" s="9"/>
      <c r="H18" s="9">
        <v>0.8</v>
      </c>
      <c r="I18" s="9">
        <f t="shared" si="1"/>
        <v>0</v>
      </c>
      <c r="J18" s="105"/>
    </row>
    <row r="19" spans="1:10" x14ac:dyDescent="0.2">
      <c r="A19" s="108"/>
      <c r="B19" s="16" t="s">
        <v>18</v>
      </c>
      <c r="C19" s="5">
        <v>0</v>
      </c>
      <c r="D19" s="5"/>
      <c r="E19" s="5"/>
      <c r="F19" s="5"/>
      <c r="G19" s="9"/>
      <c r="H19" s="9">
        <v>0.7</v>
      </c>
      <c r="I19" s="9">
        <f t="shared" si="1"/>
        <v>0</v>
      </c>
      <c r="J19" s="105"/>
    </row>
    <row r="20" spans="1:10" x14ac:dyDescent="0.2">
      <c r="A20" s="108"/>
      <c r="B20" s="16" t="s">
        <v>19</v>
      </c>
      <c r="C20" s="5">
        <v>0</v>
      </c>
      <c r="D20" s="5"/>
      <c r="E20" s="5"/>
      <c r="F20" s="5"/>
      <c r="G20" s="9"/>
      <c r="H20" s="9">
        <v>0.5</v>
      </c>
      <c r="I20" s="9">
        <f t="shared" si="1"/>
        <v>0</v>
      </c>
      <c r="J20" s="105"/>
    </row>
    <row r="21" spans="1:10" x14ac:dyDescent="0.2">
      <c r="A21" s="108"/>
      <c r="B21" s="16" t="s">
        <v>20</v>
      </c>
      <c r="C21" s="5">
        <v>0</v>
      </c>
      <c r="D21" s="5"/>
      <c r="E21" s="5"/>
      <c r="F21" s="5"/>
      <c r="G21" s="9"/>
      <c r="H21" s="9">
        <v>0.4</v>
      </c>
      <c r="I21" s="9">
        <f t="shared" si="1"/>
        <v>0</v>
      </c>
      <c r="J21" s="105"/>
    </row>
    <row r="22" spans="1:10" x14ac:dyDescent="0.2">
      <c r="A22" s="108"/>
      <c r="B22" s="16" t="s">
        <v>21</v>
      </c>
      <c r="C22" s="5">
        <v>0</v>
      </c>
      <c r="D22" s="5"/>
      <c r="E22" s="5"/>
      <c r="F22" s="5"/>
      <c r="G22" s="9"/>
      <c r="H22" s="9">
        <v>0.6</v>
      </c>
      <c r="I22" s="9">
        <f t="shared" si="1"/>
        <v>0</v>
      </c>
      <c r="J22" s="105"/>
    </row>
    <row r="23" spans="1:10" x14ac:dyDescent="0.2">
      <c r="A23" s="108"/>
      <c r="B23" s="16" t="s">
        <v>22</v>
      </c>
      <c r="C23" s="5">
        <v>0</v>
      </c>
      <c r="D23" s="5"/>
      <c r="E23" s="5"/>
      <c r="F23" s="5"/>
      <c r="G23" s="9"/>
      <c r="H23" s="9">
        <v>0.5</v>
      </c>
      <c r="I23" s="9">
        <f t="shared" si="1"/>
        <v>0</v>
      </c>
      <c r="J23" s="105"/>
    </row>
    <row r="24" spans="1:10" x14ac:dyDescent="0.2">
      <c r="A24" s="108"/>
      <c r="B24" s="16" t="s">
        <v>23</v>
      </c>
      <c r="C24" s="5">
        <v>0</v>
      </c>
      <c r="D24" s="5"/>
      <c r="E24" s="5"/>
      <c r="F24" s="5"/>
      <c r="G24" s="9"/>
      <c r="H24" s="9">
        <v>0.4</v>
      </c>
      <c r="I24" s="9">
        <f t="shared" si="1"/>
        <v>0</v>
      </c>
      <c r="J24" s="105"/>
    </row>
    <row r="25" spans="1:10" x14ac:dyDescent="0.2">
      <c r="A25" s="108"/>
      <c r="B25" s="16" t="s">
        <v>24</v>
      </c>
      <c r="C25" s="5">
        <v>0</v>
      </c>
      <c r="D25" s="5"/>
      <c r="E25" s="5"/>
      <c r="F25" s="5"/>
      <c r="G25" s="9"/>
      <c r="H25" s="9">
        <v>0.3</v>
      </c>
      <c r="I25" s="9">
        <f t="shared" si="1"/>
        <v>0</v>
      </c>
      <c r="J25" s="105"/>
    </row>
    <row r="26" spans="1:10" ht="25.5" x14ac:dyDescent="0.2">
      <c r="A26" s="108"/>
      <c r="B26" s="16" t="s">
        <v>25</v>
      </c>
      <c r="C26" s="5">
        <v>0</v>
      </c>
      <c r="D26" s="5"/>
      <c r="E26" s="5"/>
      <c r="F26" s="5"/>
      <c r="G26" s="9"/>
      <c r="H26" s="9">
        <v>0.3</v>
      </c>
      <c r="I26" s="9">
        <f t="shared" si="1"/>
        <v>0</v>
      </c>
      <c r="J26" s="105"/>
    </row>
    <row r="27" spans="1:10" ht="25.5" x14ac:dyDescent="0.2">
      <c r="A27" s="108"/>
      <c r="B27" s="16" t="s">
        <v>26</v>
      </c>
      <c r="C27" s="5">
        <v>0</v>
      </c>
      <c r="D27" s="5"/>
      <c r="E27" s="5"/>
      <c r="F27" s="5"/>
      <c r="G27" s="9"/>
      <c r="H27" s="9">
        <v>0.2</v>
      </c>
      <c r="I27" s="9">
        <f t="shared" si="1"/>
        <v>0</v>
      </c>
      <c r="J27" s="105"/>
    </row>
    <row r="28" spans="1:10" x14ac:dyDescent="0.2">
      <c r="A28" s="108"/>
      <c r="B28" s="16" t="s">
        <v>27</v>
      </c>
      <c r="C28" s="5">
        <v>1</v>
      </c>
      <c r="D28" s="5"/>
      <c r="E28" s="5"/>
      <c r="F28" s="5"/>
      <c r="G28" s="9"/>
      <c r="H28" s="9">
        <v>0.4</v>
      </c>
      <c r="I28" s="9">
        <f t="shared" si="1"/>
        <v>0.4</v>
      </c>
      <c r="J28" s="105"/>
    </row>
    <row r="29" spans="1:10" x14ac:dyDescent="0.2">
      <c r="A29" s="109"/>
      <c r="B29" s="16" t="s">
        <v>28</v>
      </c>
      <c r="C29" s="5">
        <v>1</v>
      </c>
      <c r="D29" s="5"/>
      <c r="E29" s="5"/>
      <c r="F29" s="5"/>
      <c r="G29" s="9"/>
      <c r="H29" s="9">
        <v>0.3</v>
      </c>
      <c r="I29" s="9">
        <f t="shared" si="1"/>
        <v>0.3</v>
      </c>
      <c r="J29" s="106"/>
    </row>
  </sheetData>
  <mergeCells count="2">
    <mergeCell ref="J2:J29"/>
    <mergeCell ref="A2:A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0" workbookViewId="0">
      <selection activeCell="B27" sqref="B27:B31"/>
    </sheetView>
  </sheetViews>
  <sheetFormatPr defaultRowHeight="12.75" x14ac:dyDescent="0.2"/>
  <cols>
    <col min="1" max="1" width="9.85546875" style="7" customWidth="1"/>
    <col min="2" max="2" width="26.140625" style="7" customWidth="1"/>
    <col min="3" max="3" width="25.85546875" style="7" customWidth="1"/>
    <col min="4" max="4" width="6.85546875" style="7" customWidth="1"/>
    <col min="5" max="5" width="10" style="7" bestFit="1" customWidth="1"/>
    <col min="6" max="6" width="8.42578125" style="7" bestFit="1" customWidth="1"/>
    <col min="7" max="7" width="5.7109375" style="7" bestFit="1" customWidth="1"/>
    <col min="8" max="8" width="10" style="7" bestFit="1" customWidth="1"/>
    <col min="9" max="9" width="8.42578125" style="7" bestFit="1" customWidth="1"/>
    <col min="10" max="10" width="6" style="7" bestFit="1" customWidth="1"/>
    <col min="11" max="11" width="10" style="7" bestFit="1" customWidth="1"/>
    <col min="12" max="12" width="8.42578125" style="7" bestFit="1" customWidth="1"/>
    <col min="13" max="13" width="6" style="7" bestFit="1" customWidth="1"/>
    <col min="14" max="16384" width="9.140625" style="7"/>
  </cols>
  <sheetData>
    <row r="1" spans="1:14" s="10" customFormat="1" ht="25.5" x14ac:dyDescent="0.2">
      <c r="A1" s="48" t="s">
        <v>110</v>
      </c>
      <c r="B1" s="48"/>
      <c r="C1" s="49" t="s">
        <v>149</v>
      </c>
      <c r="D1" s="10" t="s">
        <v>83</v>
      </c>
      <c r="E1" s="10" t="s">
        <v>29</v>
      </c>
      <c r="F1" s="10" t="s">
        <v>0</v>
      </c>
      <c r="G1" s="10" t="s">
        <v>80</v>
      </c>
      <c r="H1" s="10" t="s">
        <v>29</v>
      </c>
      <c r="I1" s="10" t="s">
        <v>0</v>
      </c>
      <c r="J1" s="10" t="s">
        <v>80</v>
      </c>
      <c r="K1" s="10" t="s">
        <v>29</v>
      </c>
      <c r="L1" s="10" t="s">
        <v>0</v>
      </c>
      <c r="M1" s="10" t="s">
        <v>80</v>
      </c>
    </row>
    <row r="2" spans="1:14" ht="25.5" x14ac:dyDescent="0.2">
      <c r="A2" s="121" t="s">
        <v>108</v>
      </c>
      <c r="B2" s="111" t="s">
        <v>86</v>
      </c>
      <c r="C2" s="18" t="s">
        <v>84</v>
      </c>
      <c r="D2" s="19">
        <v>1</v>
      </c>
      <c r="E2" s="20">
        <v>1</v>
      </c>
      <c r="F2" s="21">
        <f>D2*E2</f>
        <v>1</v>
      </c>
      <c r="G2" s="112">
        <f>SUM(F2:F6)</f>
        <v>1</v>
      </c>
      <c r="H2" s="113">
        <v>1</v>
      </c>
      <c r="I2" s="113">
        <f>G2*H2</f>
        <v>1</v>
      </c>
      <c r="J2" s="114">
        <f>SUM(I2:I16)</f>
        <v>2.04</v>
      </c>
      <c r="K2" s="114">
        <v>0.5</v>
      </c>
      <c r="L2" s="114">
        <f>J2*K2</f>
        <v>1.02</v>
      </c>
      <c r="M2" s="110">
        <f>SUM(L2:L31)</f>
        <v>2.02</v>
      </c>
      <c r="N2" s="7">
        <f>M2</f>
        <v>2.02</v>
      </c>
    </row>
    <row r="3" spans="1:14" ht="25.5" x14ac:dyDescent="0.2">
      <c r="A3" s="121"/>
      <c r="B3" s="111"/>
      <c r="C3" s="18" t="s">
        <v>85</v>
      </c>
      <c r="D3" s="19">
        <v>0</v>
      </c>
      <c r="E3" s="20">
        <v>0.9</v>
      </c>
      <c r="F3" s="21">
        <f t="shared" ref="F3:F31" si="0">D3*E3</f>
        <v>0</v>
      </c>
      <c r="G3" s="112"/>
      <c r="H3" s="113"/>
      <c r="I3" s="113"/>
      <c r="J3" s="114"/>
      <c r="K3" s="114"/>
      <c r="L3" s="114"/>
      <c r="M3" s="110"/>
    </row>
    <row r="4" spans="1:14" x14ac:dyDescent="0.2">
      <c r="A4" s="121"/>
      <c r="B4" s="111"/>
      <c r="C4" s="18" t="s">
        <v>81</v>
      </c>
      <c r="D4" s="19">
        <v>0</v>
      </c>
      <c r="E4" s="20">
        <v>0.3</v>
      </c>
      <c r="F4" s="21">
        <f t="shared" si="0"/>
        <v>0</v>
      </c>
      <c r="G4" s="112"/>
      <c r="H4" s="113"/>
      <c r="I4" s="113"/>
      <c r="J4" s="114"/>
      <c r="K4" s="114"/>
      <c r="L4" s="114"/>
      <c r="M4" s="110"/>
    </row>
    <row r="5" spans="1:14" x14ac:dyDescent="0.2">
      <c r="A5" s="121"/>
      <c r="B5" s="111"/>
      <c r="C5" s="18" t="s">
        <v>82</v>
      </c>
      <c r="D5" s="19">
        <v>0</v>
      </c>
      <c r="E5" s="20">
        <v>0.4</v>
      </c>
      <c r="F5" s="21">
        <f t="shared" si="0"/>
        <v>0</v>
      </c>
      <c r="G5" s="112"/>
      <c r="H5" s="113"/>
      <c r="I5" s="113"/>
      <c r="J5" s="114"/>
      <c r="K5" s="114"/>
      <c r="L5" s="114"/>
      <c r="M5" s="110"/>
    </row>
    <row r="6" spans="1:14" ht="25.5" x14ac:dyDescent="0.2">
      <c r="A6" s="121"/>
      <c r="B6" s="111"/>
      <c r="C6" s="18" t="s">
        <v>124</v>
      </c>
      <c r="D6" s="19">
        <v>0</v>
      </c>
      <c r="E6" s="20">
        <v>0.4</v>
      </c>
      <c r="F6" s="21">
        <f t="shared" si="0"/>
        <v>0</v>
      </c>
      <c r="G6" s="112"/>
      <c r="H6" s="113"/>
      <c r="I6" s="113"/>
      <c r="J6" s="114"/>
      <c r="K6" s="114"/>
      <c r="L6" s="114"/>
      <c r="M6" s="110"/>
    </row>
    <row r="7" spans="1:14" ht="25.5" x14ac:dyDescent="0.2">
      <c r="A7" s="121"/>
      <c r="B7" s="111" t="s">
        <v>87</v>
      </c>
      <c r="C7" s="18" t="s">
        <v>84</v>
      </c>
      <c r="D7" s="19">
        <v>0</v>
      </c>
      <c r="E7" s="20">
        <v>1</v>
      </c>
      <c r="F7" s="21">
        <f t="shared" si="0"/>
        <v>0</v>
      </c>
      <c r="G7" s="112">
        <f>SUM(F7:F11)</f>
        <v>0</v>
      </c>
      <c r="H7" s="113">
        <v>0.9</v>
      </c>
      <c r="I7" s="113">
        <f t="shared" ref="I7" si="1">G7*H7</f>
        <v>0</v>
      </c>
      <c r="J7" s="114"/>
      <c r="K7" s="114"/>
      <c r="L7" s="114"/>
      <c r="M7" s="110"/>
    </row>
    <row r="8" spans="1:14" ht="25.5" x14ac:dyDescent="0.2">
      <c r="A8" s="121"/>
      <c r="B8" s="111"/>
      <c r="C8" s="18" t="s">
        <v>85</v>
      </c>
      <c r="D8" s="19">
        <v>0</v>
      </c>
      <c r="E8" s="20">
        <v>0.9</v>
      </c>
      <c r="F8" s="21">
        <f t="shared" si="0"/>
        <v>0</v>
      </c>
      <c r="G8" s="112"/>
      <c r="H8" s="113"/>
      <c r="I8" s="113"/>
      <c r="J8" s="114"/>
      <c r="K8" s="114"/>
      <c r="L8" s="114"/>
      <c r="M8" s="110"/>
    </row>
    <row r="9" spans="1:14" x14ac:dyDescent="0.2">
      <c r="A9" s="121"/>
      <c r="B9" s="111"/>
      <c r="C9" s="18" t="s">
        <v>81</v>
      </c>
      <c r="D9" s="19">
        <v>0</v>
      </c>
      <c r="E9" s="20">
        <v>0.3</v>
      </c>
      <c r="F9" s="21">
        <f t="shared" si="0"/>
        <v>0</v>
      </c>
      <c r="G9" s="112"/>
      <c r="H9" s="113"/>
      <c r="I9" s="113"/>
      <c r="J9" s="114"/>
      <c r="K9" s="114"/>
      <c r="L9" s="114"/>
      <c r="M9" s="110"/>
    </row>
    <row r="10" spans="1:14" x14ac:dyDescent="0.2">
      <c r="A10" s="121"/>
      <c r="B10" s="111"/>
      <c r="C10" s="18" t="s">
        <v>82</v>
      </c>
      <c r="D10" s="19">
        <v>0</v>
      </c>
      <c r="E10" s="20">
        <v>0.4</v>
      </c>
      <c r="F10" s="21">
        <f t="shared" si="0"/>
        <v>0</v>
      </c>
      <c r="G10" s="112"/>
      <c r="H10" s="113"/>
      <c r="I10" s="113"/>
      <c r="J10" s="114"/>
      <c r="K10" s="114"/>
      <c r="L10" s="114"/>
      <c r="M10" s="110"/>
    </row>
    <row r="11" spans="1:14" ht="25.5" x14ac:dyDescent="0.2">
      <c r="A11" s="121"/>
      <c r="B11" s="111"/>
      <c r="C11" s="18" t="s">
        <v>124</v>
      </c>
      <c r="D11" s="19">
        <v>0</v>
      </c>
      <c r="E11" s="20">
        <v>0.4</v>
      </c>
      <c r="F11" s="21">
        <f t="shared" si="0"/>
        <v>0</v>
      </c>
      <c r="G11" s="112"/>
      <c r="H11" s="113"/>
      <c r="I11" s="113"/>
      <c r="J11" s="114"/>
      <c r="K11" s="114"/>
      <c r="L11" s="114"/>
      <c r="M11" s="110"/>
    </row>
    <row r="12" spans="1:14" ht="25.5" x14ac:dyDescent="0.2">
      <c r="A12" s="121"/>
      <c r="B12" s="111" t="s">
        <v>88</v>
      </c>
      <c r="C12" s="18" t="s">
        <v>84</v>
      </c>
      <c r="D12" s="19">
        <v>1</v>
      </c>
      <c r="E12" s="20">
        <v>1</v>
      </c>
      <c r="F12" s="21">
        <f t="shared" si="0"/>
        <v>1</v>
      </c>
      <c r="G12" s="112">
        <f>SUM(F12:F16)</f>
        <v>1.3</v>
      </c>
      <c r="H12" s="113">
        <v>0.8</v>
      </c>
      <c r="I12" s="113">
        <f t="shared" ref="I12" si="2">G12*H12</f>
        <v>1.04</v>
      </c>
      <c r="J12" s="114"/>
      <c r="K12" s="114"/>
      <c r="L12" s="114"/>
      <c r="M12" s="110"/>
    </row>
    <row r="13" spans="1:14" ht="25.5" x14ac:dyDescent="0.2">
      <c r="A13" s="121"/>
      <c r="B13" s="111"/>
      <c r="C13" s="18" t="s">
        <v>85</v>
      </c>
      <c r="D13" s="19">
        <v>0</v>
      </c>
      <c r="E13" s="20">
        <v>0.9</v>
      </c>
      <c r="F13" s="21">
        <f t="shared" si="0"/>
        <v>0</v>
      </c>
      <c r="G13" s="112"/>
      <c r="H13" s="113"/>
      <c r="I13" s="113"/>
      <c r="J13" s="114"/>
      <c r="K13" s="114"/>
      <c r="L13" s="114"/>
      <c r="M13" s="110"/>
    </row>
    <row r="14" spans="1:14" x14ac:dyDescent="0.2">
      <c r="A14" s="121"/>
      <c r="B14" s="111"/>
      <c r="C14" s="18" t="s">
        <v>81</v>
      </c>
      <c r="D14" s="19">
        <v>1</v>
      </c>
      <c r="E14" s="20">
        <v>0.3</v>
      </c>
      <c r="F14" s="21">
        <f t="shared" si="0"/>
        <v>0.3</v>
      </c>
      <c r="G14" s="112"/>
      <c r="H14" s="113"/>
      <c r="I14" s="113"/>
      <c r="J14" s="114"/>
      <c r="K14" s="114"/>
      <c r="L14" s="114"/>
      <c r="M14" s="110"/>
    </row>
    <row r="15" spans="1:14" x14ac:dyDescent="0.2">
      <c r="A15" s="121"/>
      <c r="B15" s="111"/>
      <c r="C15" s="18" t="s">
        <v>82</v>
      </c>
      <c r="D15" s="19">
        <v>0</v>
      </c>
      <c r="E15" s="20">
        <v>0.4</v>
      </c>
      <c r="F15" s="21">
        <f t="shared" si="0"/>
        <v>0</v>
      </c>
      <c r="G15" s="112"/>
      <c r="H15" s="113"/>
      <c r="I15" s="113"/>
      <c r="J15" s="114"/>
      <c r="K15" s="114"/>
      <c r="L15" s="114"/>
      <c r="M15" s="110"/>
    </row>
    <row r="16" spans="1:14" ht="25.5" x14ac:dyDescent="0.2">
      <c r="A16" s="121"/>
      <c r="B16" s="111"/>
      <c r="C16" s="18" t="s">
        <v>124</v>
      </c>
      <c r="D16" s="19">
        <v>0</v>
      </c>
      <c r="E16" s="20">
        <v>0.4</v>
      </c>
      <c r="F16" s="21">
        <f t="shared" si="0"/>
        <v>0</v>
      </c>
      <c r="G16" s="112"/>
      <c r="H16" s="113"/>
      <c r="I16" s="113"/>
      <c r="J16" s="114"/>
      <c r="K16" s="114"/>
      <c r="L16" s="114"/>
      <c r="M16" s="110"/>
    </row>
    <row r="17" spans="1:13" ht="25.5" x14ac:dyDescent="0.2">
      <c r="A17" s="121" t="s">
        <v>109</v>
      </c>
      <c r="B17" s="111" t="s">
        <v>151</v>
      </c>
      <c r="C17" s="18" t="s">
        <v>84</v>
      </c>
      <c r="D17" s="19">
        <v>1</v>
      </c>
      <c r="E17" s="20">
        <v>1</v>
      </c>
      <c r="F17" s="21">
        <f t="shared" si="0"/>
        <v>1</v>
      </c>
      <c r="G17" s="112">
        <f>SUM(F17:F21)</f>
        <v>1</v>
      </c>
      <c r="H17" s="113">
        <v>1</v>
      </c>
      <c r="I17" s="113">
        <f>G17*H17</f>
        <v>1</v>
      </c>
      <c r="J17" s="114">
        <f>SUM(I17:I31)</f>
        <v>1</v>
      </c>
      <c r="K17" s="114">
        <v>1</v>
      </c>
      <c r="L17" s="114">
        <f>J17*K17</f>
        <v>1</v>
      </c>
      <c r="M17" s="110"/>
    </row>
    <row r="18" spans="1:13" ht="25.5" x14ac:dyDescent="0.2">
      <c r="A18" s="121"/>
      <c r="B18" s="111"/>
      <c r="C18" s="18" t="s">
        <v>85</v>
      </c>
      <c r="D18" s="19">
        <v>0</v>
      </c>
      <c r="E18" s="20">
        <v>0.9</v>
      </c>
      <c r="F18" s="21">
        <f t="shared" si="0"/>
        <v>0</v>
      </c>
      <c r="G18" s="113"/>
      <c r="H18" s="113"/>
      <c r="I18" s="113"/>
      <c r="J18" s="114"/>
      <c r="K18" s="114"/>
      <c r="L18" s="114"/>
      <c r="M18" s="110"/>
    </row>
    <row r="19" spans="1:13" x14ac:dyDescent="0.2">
      <c r="A19" s="121"/>
      <c r="B19" s="111"/>
      <c r="C19" s="18" t="s">
        <v>81</v>
      </c>
      <c r="D19" s="19">
        <v>0</v>
      </c>
      <c r="E19" s="20">
        <v>0.3</v>
      </c>
      <c r="F19" s="21">
        <f t="shared" si="0"/>
        <v>0</v>
      </c>
      <c r="G19" s="113"/>
      <c r="H19" s="113"/>
      <c r="I19" s="113"/>
      <c r="J19" s="114"/>
      <c r="K19" s="114"/>
      <c r="L19" s="114"/>
      <c r="M19" s="110"/>
    </row>
    <row r="20" spans="1:13" x14ac:dyDescent="0.2">
      <c r="A20" s="121"/>
      <c r="B20" s="111"/>
      <c r="C20" s="18" t="s">
        <v>82</v>
      </c>
      <c r="D20" s="19">
        <v>0</v>
      </c>
      <c r="E20" s="20">
        <v>0.4</v>
      </c>
      <c r="F20" s="21">
        <f t="shared" si="0"/>
        <v>0</v>
      </c>
      <c r="G20" s="113"/>
      <c r="H20" s="113"/>
      <c r="I20" s="113"/>
      <c r="J20" s="114"/>
      <c r="K20" s="114"/>
      <c r="L20" s="114"/>
      <c r="M20" s="110"/>
    </row>
    <row r="21" spans="1:13" ht="25.5" x14ac:dyDescent="0.2">
      <c r="A21" s="121"/>
      <c r="B21" s="111"/>
      <c r="C21" s="18" t="s">
        <v>124</v>
      </c>
      <c r="D21" s="19">
        <v>0</v>
      </c>
      <c r="E21" s="20">
        <v>0.4</v>
      </c>
      <c r="F21" s="21">
        <f t="shared" si="0"/>
        <v>0</v>
      </c>
      <c r="G21" s="113"/>
      <c r="H21" s="113"/>
      <c r="I21" s="113"/>
      <c r="J21" s="114"/>
      <c r="K21" s="114"/>
      <c r="L21" s="114"/>
      <c r="M21" s="110"/>
    </row>
    <row r="22" spans="1:13" ht="25.5" x14ac:dyDescent="0.2">
      <c r="A22" s="121"/>
      <c r="B22" s="115" t="s">
        <v>150</v>
      </c>
      <c r="C22" s="18" t="s">
        <v>84</v>
      </c>
      <c r="D22" s="19">
        <v>0</v>
      </c>
      <c r="E22" s="20">
        <v>1</v>
      </c>
      <c r="F22" s="21">
        <f>D22*E22</f>
        <v>0</v>
      </c>
      <c r="G22" s="118">
        <f>SUM(F22:F26)</f>
        <v>0</v>
      </c>
      <c r="H22" s="104">
        <v>0.9</v>
      </c>
      <c r="I22" s="104">
        <f>G22*H22</f>
        <v>0</v>
      </c>
      <c r="J22" s="114"/>
      <c r="K22" s="114"/>
      <c r="L22" s="114"/>
      <c r="M22" s="110"/>
    </row>
    <row r="23" spans="1:13" ht="25.5" x14ac:dyDescent="0.2">
      <c r="A23" s="121"/>
      <c r="B23" s="116"/>
      <c r="C23" s="18" t="s">
        <v>85</v>
      </c>
      <c r="D23" s="19">
        <v>0</v>
      </c>
      <c r="E23" s="20">
        <v>0.9</v>
      </c>
      <c r="F23" s="21">
        <f t="shared" ref="F23:F26" si="3">D23*E23</f>
        <v>0</v>
      </c>
      <c r="G23" s="119"/>
      <c r="H23" s="105"/>
      <c r="I23" s="105"/>
      <c r="J23" s="114"/>
      <c r="K23" s="114"/>
      <c r="L23" s="114"/>
      <c r="M23" s="110"/>
    </row>
    <row r="24" spans="1:13" x14ac:dyDescent="0.2">
      <c r="A24" s="121"/>
      <c r="B24" s="116"/>
      <c r="C24" s="18" t="s">
        <v>81</v>
      </c>
      <c r="D24" s="19">
        <v>0</v>
      </c>
      <c r="E24" s="20">
        <v>0.3</v>
      </c>
      <c r="F24" s="21">
        <f t="shared" si="3"/>
        <v>0</v>
      </c>
      <c r="G24" s="119"/>
      <c r="H24" s="105"/>
      <c r="I24" s="105"/>
      <c r="J24" s="114"/>
      <c r="K24" s="114"/>
      <c r="L24" s="114"/>
      <c r="M24" s="110"/>
    </row>
    <row r="25" spans="1:13" x14ac:dyDescent="0.2">
      <c r="A25" s="121"/>
      <c r="B25" s="116"/>
      <c r="C25" s="18" t="s">
        <v>82</v>
      </c>
      <c r="D25" s="19">
        <v>0</v>
      </c>
      <c r="E25" s="20">
        <v>0.4</v>
      </c>
      <c r="F25" s="21">
        <f t="shared" si="3"/>
        <v>0</v>
      </c>
      <c r="G25" s="119"/>
      <c r="H25" s="105"/>
      <c r="I25" s="105"/>
      <c r="J25" s="114"/>
      <c r="K25" s="114"/>
      <c r="L25" s="114"/>
      <c r="M25" s="110"/>
    </row>
    <row r="26" spans="1:13" ht="25.5" x14ac:dyDescent="0.2">
      <c r="A26" s="121"/>
      <c r="B26" s="117"/>
      <c r="C26" s="18" t="s">
        <v>124</v>
      </c>
      <c r="D26" s="19">
        <v>0</v>
      </c>
      <c r="E26" s="20">
        <v>0.4</v>
      </c>
      <c r="F26" s="21">
        <f t="shared" si="3"/>
        <v>0</v>
      </c>
      <c r="G26" s="120"/>
      <c r="H26" s="106"/>
      <c r="I26" s="106"/>
      <c r="J26" s="114"/>
      <c r="K26" s="114"/>
      <c r="L26" s="114"/>
      <c r="M26" s="110"/>
    </row>
    <row r="27" spans="1:13" ht="25.5" x14ac:dyDescent="0.2">
      <c r="A27" s="121"/>
      <c r="B27" s="111" t="s">
        <v>152</v>
      </c>
      <c r="C27" s="18" t="s">
        <v>84</v>
      </c>
      <c r="D27" s="19">
        <v>0</v>
      </c>
      <c r="E27" s="20">
        <v>1</v>
      </c>
      <c r="F27" s="21">
        <f t="shared" si="0"/>
        <v>0</v>
      </c>
      <c r="G27" s="112">
        <f>SUM(F27:F31)</f>
        <v>0</v>
      </c>
      <c r="H27" s="113">
        <v>0.8</v>
      </c>
      <c r="I27" s="113">
        <f>G27*H27</f>
        <v>0</v>
      </c>
      <c r="J27" s="114"/>
      <c r="K27" s="114"/>
      <c r="L27" s="114"/>
      <c r="M27" s="110"/>
    </row>
    <row r="28" spans="1:13" ht="25.5" x14ac:dyDescent="0.2">
      <c r="A28" s="121"/>
      <c r="B28" s="111"/>
      <c r="C28" s="18" t="s">
        <v>85</v>
      </c>
      <c r="D28" s="19">
        <v>0</v>
      </c>
      <c r="E28" s="20">
        <v>0.9</v>
      </c>
      <c r="F28" s="21">
        <f t="shared" si="0"/>
        <v>0</v>
      </c>
      <c r="G28" s="113"/>
      <c r="H28" s="113"/>
      <c r="I28" s="113"/>
      <c r="J28" s="114"/>
      <c r="K28" s="114"/>
      <c r="L28" s="114"/>
      <c r="M28" s="110"/>
    </row>
    <row r="29" spans="1:13" x14ac:dyDescent="0.2">
      <c r="A29" s="121"/>
      <c r="B29" s="111"/>
      <c r="C29" s="18" t="s">
        <v>81</v>
      </c>
      <c r="D29" s="19">
        <v>0</v>
      </c>
      <c r="E29" s="20">
        <v>0.3</v>
      </c>
      <c r="F29" s="21">
        <f t="shared" si="0"/>
        <v>0</v>
      </c>
      <c r="G29" s="113"/>
      <c r="H29" s="113"/>
      <c r="I29" s="113"/>
      <c r="J29" s="114"/>
      <c r="K29" s="114"/>
      <c r="L29" s="114"/>
      <c r="M29" s="110"/>
    </row>
    <row r="30" spans="1:13" x14ac:dyDescent="0.2">
      <c r="A30" s="121"/>
      <c r="B30" s="111"/>
      <c r="C30" s="18" t="s">
        <v>82</v>
      </c>
      <c r="D30" s="19">
        <v>0</v>
      </c>
      <c r="E30" s="20">
        <v>0.4</v>
      </c>
      <c r="F30" s="21">
        <f t="shared" si="0"/>
        <v>0</v>
      </c>
      <c r="G30" s="113"/>
      <c r="H30" s="113"/>
      <c r="I30" s="113"/>
      <c r="J30" s="114"/>
      <c r="K30" s="114"/>
      <c r="L30" s="114"/>
      <c r="M30" s="110"/>
    </row>
    <row r="31" spans="1:13" ht="25.5" x14ac:dyDescent="0.2">
      <c r="A31" s="121"/>
      <c r="B31" s="111"/>
      <c r="C31" s="18" t="s">
        <v>124</v>
      </c>
      <c r="D31" s="19">
        <v>0</v>
      </c>
      <c r="E31" s="20">
        <v>0.4</v>
      </c>
      <c r="F31" s="21">
        <f t="shared" si="0"/>
        <v>0</v>
      </c>
      <c r="G31" s="113"/>
      <c r="H31" s="113"/>
      <c r="I31" s="113"/>
      <c r="J31" s="114"/>
      <c r="K31" s="114"/>
      <c r="L31" s="114"/>
      <c r="M31" s="110"/>
    </row>
    <row r="49" spans="2:7" x14ac:dyDescent="0.2">
      <c r="B49" s="11"/>
      <c r="C49" s="11"/>
      <c r="D49" s="11"/>
      <c r="E49" s="11"/>
      <c r="F49" s="11"/>
      <c r="G49" s="11"/>
    </row>
    <row r="50" spans="2:7" x14ac:dyDescent="0.2">
      <c r="B50" s="11"/>
      <c r="C50" s="11"/>
      <c r="D50" s="11"/>
      <c r="E50" s="11"/>
      <c r="F50" s="11"/>
      <c r="G50" s="11"/>
    </row>
    <row r="51" spans="2:7" x14ac:dyDescent="0.2">
      <c r="B51" s="11"/>
      <c r="C51" s="11"/>
      <c r="D51" s="11"/>
      <c r="E51" s="11"/>
      <c r="F51" s="11"/>
      <c r="G51" s="11"/>
    </row>
    <row r="52" spans="2:7" x14ac:dyDescent="0.2">
      <c r="B52" s="22"/>
      <c r="C52" s="22"/>
      <c r="D52" s="23"/>
      <c r="E52" s="23"/>
      <c r="F52" s="24"/>
      <c r="G52" s="11"/>
    </row>
    <row r="53" spans="2:7" x14ac:dyDescent="0.2">
      <c r="B53" s="22"/>
      <c r="C53" s="22"/>
      <c r="D53" s="23"/>
      <c r="E53" s="23"/>
      <c r="F53" s="24"/>
      <c r="G53" s="11"/>
    </row>
    <row r="54" spans="2:7" x14ac:dyDescent="0.2">
      <c r="B54" s="11"/>
      <c r="C54" s="11"/>
      <c r="D54" s="11"/>
      <c r="E54" s="11"/>
      <c r="F54" s="11"/>
      <c r="G54" s="11"/>
    </row>
    <row r="55" spans="2:7" x14ac:dyDescent="0.2">
      <c r="B55" s="11"/>
      <c r="C55" s="11"/>
      <c r="D55" s="11"/>
      <c r="E55" s="11"/>
      <c r="F55" s="11"/>
      <c r="G55" s="11"/>
    </row>
  </sheetData>
  <mergeCells count="33">
    <mergeCell ref="K2:K16"/>
    <mergeCell ref="G17:G21"/>
    <mergeCell ref="H22:H26"/>
    <mergeCell ref="I12:I16"/>
    <mergeCell ref="A2:A16"/>
    <mergeCell ref="A17:A31"/>
    <mergeCell ref="J17:J31"/>
    <mergeCell ref="I17:I21"/>
    <mergeCell ref="I27:I31"/>
    <mergeCell ref="B22:B26"/>
    <mergeCell ref="G22:G26"/>
    <mergeCell ref="I22:I26"/>
    <mergeCell ref="B27:B31"/>
    <mergeCell ref="B12:B16"/>
    <mergeCell ref="G27:G31"/>
    <mergeCell ref="H17:H21"/>
    <mergeCell ref="H27:H31"/>
    <mergeCell ref="M2:M31"/>
    <mergeCell ref="B2:B6"/>
    <mergeCell ref="B7:B11"/>
    <mergeCell ref="G2:G6"/>
    <mergeCell ref="H2:H6"/>
    <mergeCell ref="I2:I6"/>
    <mergeCell ref="G7:G11"/>
    <mergeCell ref="H7:H11"/>
    <mergeCell ref="I7:I11"/>
    <mergeCell ref="L2:L16"/>
    <mergeCell ref="L17:L31"/>
    <mergeCell ref="J2:J16"/>
    <mergeCell ref="G12:G16"/>
    <mergeCell ref="H12:H16"/>
    <mergeCell ref="K17:K31"/>
    <mergeCell ref="B17:B21"/>
  </mergeCells>
  <pageMargins left="0.51181102362204722" right="0.51181102362204722" top="0.35433070866141736" bottom="0.35433070866141736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18" sqref="B18"/>
    </sheetView>
  </sheetViews>
  <sheetFormatPr defaultRowHeight="12.75" x14ac:dyDescent="0.2"/>
  <cols>
    <col min="1" max="1" width="24.85546875" style="7" customWidth="1"/>
    <col min="2" max="2" width="44.28515625" style="7" customWidth="1"/>
    <col min="3" max="3" width="6" style="7" bestFit="1" customWidth="1"/>
    <col min="4" max="4" width="10" style="7" bestFit="1" customWidth="1"/>
    <col min="5" max="5" width="8.42578125" style="7" bestFit="1" customWidth="1"/>
    <col min="6" max="6" width="5.7109375" style="7" bestFit="1" customWidth="1"/>
    <col min="7" max="16384" width="9.140625" style="7"/>
  </cols>
  <sheetData>
    <row r="1" spans="1:7" x14ac:dyDescent="0.2">
      <c r="A1" s="46" t="s">
        <v>133</v>
      </c>
      <c r="B1" s="46" t="s">
        <v>115</v>
      </c>
      <c r="C1" s="7" t="s">
        <v>83</v>
      </c>
      <c r="D1" s="7" t="s">
        <v>29</v>
      </c>
      <c r="E1" s="7" t="s">
        <v>0</v>
      </c>
      <c r="F1" s="7" t="s">
        <v>80</v>
      </c>
    </row>
    <row r="2" spans="1:7" ht="25.5" x14ac:dyDescent="0.2">
      <c r="A2" s="122" t="s">
        <v>159</v>
      </c>
      <c r="B2" s="16" t="s">
        <v>111</v>
      </c>
      <c r="C2" s="19">
        <v>10</v>
      </c>
      <c r="D2" s="20">
        <v>1</v>
      </c>
      <c r="E2" s="9">
        <f>C2*D2</f>
        <v>10</v>
      </c>
      <c r="F2" s="122">
        <f>SUM(E2:E5)</f>
        <v>24.5</v>
      </c>
      <c r="G2" s="7">
        <f>F2</f>
        <v>24.5</v>
      </c>
    </row>
    <row r="3" spans="1:7" ht="25.5" x14ac:dyDescent="0.2">
      <c r="A3" s="122"/>
      <c r="B3" s="31" t="s">
        <v>93</v>
      </c>
      <c r="C3" s="19">
        <v>5</v>
      </c>
      <c r="D3" s="20">
        <v>0.5</v>
      </c>
      <c r="E3" s="9">
        <f t="shared" ref="E3" si="0">C3*D3</f>
        <v>2.5</v>
      </c>
      <c r="F3" s="122"/>
    </row>
    <row r="4" spans="1:7" x14ac:dyDescent="0.2">
      <c r="A4" s="122"/>
      <c r="B4" s="32" t="s">
        <v>116</v>
      </c>
      <c r="C4" s="19">
        <v>6</v>
      </c>
      <c r="D4" s="20">
        <v>1</v>
      </c>
      <c r="E4" s="9">
        <f>C4*D4</f>
        <v>6</v>
      </c>
      <c r="F4" s="122"/>
    </row>
    <row r="5" spans="1:7" ht="25.5" x14ac:dyDescent="0.2">
      <c r="A5" s="96" t="s">
        <v>161</v>
      </c>
      <c r="B5" s="18" t="s">
        <v>160</v>
      </c>
      <c r="C5" s="19">
        <v>6</v>
      </c>
      <c r="D5" s="20">
        <v>1</v>
      </c>
      <c r="E5" s="9">
        <f>C5*D5</f>
        <v>6</v>
      </c>
      <c r="F5" s="122"/>
    </row>
  </sheetData>
  <mergeCells count="2">
    <mergeCell ref="A2:A4"/>
    <mergeCell ref="F2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2" sqref="C2"/>
    </sheetView>
  </sheetViews>
  <sheetFormatPr defaultRowHeight="12.75" x14ac:dyDescent="0.2"/>
  <cols>
    <col min="1" max="1" width="21.5703125" style="7" customWidth="1"/>
    <col min="2" max="2" width="45.28515625" style="7" bestFit="1" customWidth="1"/>
    <col min="3" max="3" width="6" style="7" bestFit="1" customWidth="1"/>
    <col min="4" max="4" width="10" style="7" bestFit="1" customWidth="1"/>
    <col min="5" max="5" width="8.42578125" style="7" bestFit="1" customWidth="1"/>
    <col min="6" max="6" width="6" style="7" bestFit="1" customWidth="1"/>
    <col min="7" max="7" width="10" style="7" bestFit="1" customWidth="1"/>
    <col min="8" max="8" width="8.42578125" style="7" bestFit="1" customWidth="1"/>
    <col min="9" max="9" width="5.7109375" style="7" bestFit="1" customWidth="1"/>
    <col min="10" max="16384" width="9.140625" style="7"/>
  </cols>
  <sheetData>
    <row r="1" spans="1:10" x14ac:dyDescent="0.2">
      <c r="A1" s="50" t="s">
        <v>98</v>
      </c>
      <c r="B1" s="51" t="s">
        <v>114</v>
      </c>
      <c r="C1" s="5" t="s">
        <v>83</v>
      </c>
      <c r="D1" s="5" t="s">
        <v>29</v>
      </c>
      <c r="E1" s="5" t="s">
        <v>0</v>
      </c>
      <c r="F1" s="5" t="s">
        <v>80</v>
      </c>
      <c r="G1" s="6" t="s">
        <v>29</v>
      </c>
      <c r="H1" s="6" t="s">
        <v>0</v>
      </c>
      <c r="I1" s="6" t="s">
        <v>80</v>
      </c>
    </row>
    <row r="2" spans="1:10" x14ac:dyDescent="0.2">
      <c r="A2" s="8"/>
      <c r="B2" s="25" t="s">
        <v>125</v>
      </c>
      <c r="C2" s="26">
        <v>5</v>
      </c>
      <c r="D2" s="27"/>
      <c r="E2" s="9"/>
      <c r="F2" s="53"/>
      <c r="G2" s="8"/>
      <c r="H2" s="8"/>
      <c r="I2" s="123">
        <f>SUM(H3:H13)</f>
        <v>10.65</v>
      </c>
      <c r="J2" s="7">
        <f>I2</f>
        <v>10.65</v>
      </c>
    </row>
    <row r="3" spans="1:10" x14ac:dyDescent="0.2">
      <c r="A3" s="111" t="s">
        <v>95</v>
      </c>
      <c r="B3" s="28" t="s">
        <v>126</v>
      </c>
      <c r="C3" s="29">
        <v>3</v>
      </c>
      <c r="D3" s="30">
        <v>1</v>
      </c>
      <c r="E3" s="9">
        <f t="shared" ref="E3:E13" si="0">C3*D3</f>
        <v>3</v>
      </c>
      <c r="F3" s="113">
        <f>SUM(E3:E8)</f>
        <v>5</v>
      </c>
      <c r="G3" s="113">
        <v>1</v>
      </c>
      <c r="H3" s="113">
        <f>F3*G3</f>
        <v>5</v>
      </c>
      <c r="I3" s="123"/>
    </row>
    <row r="4" spans="1:10" x14ac:dyDescent="0.2">
      <c r="A4" s="111"/>
      <c r="B4" s="28" t="s">
        <v>127</v>
      </c>
      <c r="C4" s="29">
        <v>2</v>
      </c>
      <c r="D4" s="30">
        <v>1</v>
      </c>
      <c r="E4" s="9">
        <f t="shared" si="0"/>
        <v>2</v>
      </c>
      <c r="F4" s="113"/>
      <c r="G4" s="113"/>
      <c r="H4" s="113"/>
      <c r="I4" s="123"/>
    </row>
    <row r="5" spans="1:10" x14ac:dyDescent="0.2">
      <c r="A5" s="111"/>
      <c r="B5" s="28" t="s">
        <v>128</v>
      </c>
      <c r="C5" s="29">
        <v>0</v>
      </c>
      <c r="D5" s="30">
        <v>0.7</v>
      </c>
      <c r="E5" s="9">
        <f t="shared" si="0"/>
        <v>0</v>
      </c>
      <c r="F5" s="113"/>
      <c r="G5" s="113"/>
      <c r="H5" s="113"/>
      <c r="I5" s="123"/>
    </row>
    <row r="6" spans="1:10" x14ac:dyDescent="0.2">
      <c r="A6" s="111"/>
      <c r="B6" s="28" t="s">
        <v>129</v>
      </c>
      <c r="C6" s="29">
        <v>0</v>
      </c>
      <c r="D6" s="30">
        <v>0.8</v>
      </c>
      <c r="E6" s="9">
        <f t="shared" si="0"/>
        <v>0</v>
      </c>
      <c r="F6" s="113"/>
      <c r="G6" s="113"/>
      <c r="H6" s="113"/>
      <c r="I6" s="123"/>
    </row>
    <row r="7" spans="1:10" x14ac:dyDescent="0.2">
      <c r="A7" s="111"/>
      <c r="B7" s="28" t="s">
        <v>130</v>
      </c>
      <c r="C7" s="29">
        <v>0</v>
      </c>
      <c r="D7" s="30">
        <v>0.3</v>
      </c>
      <c r="E7" s="9">
        <f t="shared" si="0"/>
        <v>0</v>
      </c>
      <c r="F7" s="113"/>
      <c r="G7" s="113"/>
      <c r="H7" s="113"/>
      <c r="I7" s="123"/>
    </row>
    <row r="8" spans="1:10" x14ac:dyDescent="0.2">
      <c r="A8" s="111"/>
      <c r="B8" s="28" t="s">
        <v>131</v>
      </c>
      <c r="C8" s="29">
        <v>0</v>
      </c>
      <c r="D8" s="30">
        <v>0.3</v>
      </c>
      <c r="E8" s="9">
        <f t="shared" si="0"/>
        <v>0</v>
      </c>
      <c r="F8" s="113"/>
      <c r="G8" s="113"/>
      <c r="H8" s="113"/>
      <c r="I8" s="123"/>
    </row>
    <row r="9" spans="1:10" x14ac:dyDescent="0.2">
      <c r="A9" s="111" t="s">
        <v>96</v>
      </c>
      <c r="B9" s="28" t="s">
        <v>89</v>
      </c>
      <c r="C9" s="29">
        <v>4</v>
      </c>
      <c r="D9" s="30">
        <v>0.7</v>
      </c>
      <c r="E9" s="9">
        <f t="shared" si="0"/>
        <v>2.8</v>
      </c>
      <c r="F9" s="113">
        <f>SUM(E9:E12)</f>
        <v>7.3000000000000007</v>
      </c>
      <c r="G9" s="113">
        <v>0.5</v>
      </c>
      <c r="H9" s="113">
        <f>F9*G9</f>
        <v>3.6500000000000004</v>
      </c>
      <c r="I9" s="123"/>
    </row>
    <row r="10" spans="1:10" x14ac:dyDescent="0.2">
      <c r="A10" s="111"/>
      <c r="B10" s="28" t="s">
        <v>90</v>
      </c>
      <c r="C10" s="29">
        <v>2</v>
      </c>
      <c r="D10" s="30">
        <v>0.8</v>
      </c>
      <c r="E10" s="9">
        <f t="shared" si="0"/>
        <v>1.6</v>
      </c>
      <c r="F10" s="113"/>
      <c r="G10" s="113"/>
      <c r="H10" s="113"/>
      <c r="I10" s="123"/>
    </row>
    <row r="11" spans="1:10" x14ac:dyDescent="0.2">
      <c r="A11" s="111"/>
      <c r="B11" s="28" t="s">
        <v>91</v>
      </c>
      <c r="C11" s="29">
        <v>1</v>
      </c>
      <c r="D11" s="30">
        <v>0.9</v>
      </c>
      <c r="E11" s="9">
        <f t="shared" si="0"/>
        <v>0.9</v>
      </c>
      <c r="F11" s="113"/>
      <c r="G11" s="113"/>
      <c r="H11" s="113"/>
      <c r="I11" s="123"/>
    </row>
    <row r="12" spans="1:10" x14ac:dyDescent="0.2">
      <c r="A12" s="111"/>
      <c r="B12" s="28" t="s">
        <v>92</v>
      </c>
      <c r="C12" s="29">
        <v>2</v>
      </c>
      <c r="D12" s="30">
        <v>1</v>
      </c>
      <c r="E12" s="9">
        <f t="shared" si="0"/>
        <v>2</v>
      </c>
      <c r="F12" s="113"/>
      <c r="G12" s="113"/>
      <c r="H12" s="113"/>
      <c r="I12" s="123"/>
    </row>
    <row r="13" spans="1:10" x14ac:dyDescent="0.2">
      <c r="A13" s="8" t="s">
        <v>135</v>
      </c>
      <c r="B13" s="66" t="s">
        <v>135</v>
      </c>
      <c r="C13" s="67">
        <v>2</v>
      </c>
      <c r="D13" s="68">
        <v>1</v>
      </c>
      <c r="E13" s="68">
        <f t="shared" si="0"/>
        <v>2</v>
      </c>
      <c r="F13" s="69">
        <f>E13</f>
        <v>2</v>
      </c>
      <c r="G13" s="69">
        <v>1</v>
      </c>
      <c r="H13" s="69">
        <f>F13*G13</f>
        <v>2</v>
      </c>
      <c r="I13" s="123"/>
    </row>
    <row r="14" spans="1:10" ht="15" x14ac:dyDescent="0.25">
      <c r="A14" s="54" t="s">
        <v>123</v>
      </c>
    </row>
  </sheetData>
  <mergeCells count="9">
    <mergeCell ref="H3:H8"/>
    <mergeCell ref="H9:H12"/>
    <mergeCell ref="I2:I13"/>
    <mergeCell ref="A3:A8"/>
    <mergeCell ref="F3:F8"/>
    <mergeCell ref="G3:G8"/>
    <mergeCell ref="A9:A12"/>
    <mergeCell ref="F9:F12"/>
    <mergeCell ref="G9:G12"/>
  </mergeCells>
  <hyperlinks>
    <hyperlink ref="A1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opLeftCell="A22" zoomScale="90" zoomScaleNormal="90" workbookViewId="0">
      <selection activeCell="D2" sqref="D2"/>
    </sheetView>
  </sheetViews>
  <sheetFormatPr defaultRowHeight="15" x14ac:dyDescent="0.25"/>
  <cols>
    <col min="1" max="1" width="12.5703125" customWidth="1"/>
    <col min="2" max="2" width="69" customWidth="1"/>
    <col min="3" max="3" width="6" bestFit="1" customWidth="1"/>
    <col min="4" max="4" width="10" bestFit="1" customWidth="1"/>
    <col min="5" max="5" width="8.42578125" bestFit="1" customWidth="1"/>
    <col min="6" max="6" width="7.140625" bestFit="1" customWidth="1"/>
    <col min="7" max="7" width="10" bestFit="1" customWidth="1"/>
    <col min="8" max="8" width="8.42578125" bestFit="1" customWidth="1"/>
    <col min="9" max="9" width="6" bestFit="1" customWidth="1"/>
  </cols>
  <sheetData>
    <row r="1" spans="1:10" x14ac:dyDescent="0.25">
      <c r="A1" s="52" t="s">
        <v>99</v>
      </c>
      <c r="B1" s="52" t="s">
        <v>114</v>
      </c>
      <c r="C1" s="36" t="s">
        <v>83</v>
      </c>
      <c r="D1" s="36" t="s">
        <v>29</v>
      </c>
      <c r="E1" s="36" t="s">
        <v>0</v>
      </c>
      <c r="F1" s="36" t="s">
        <v>80</v>
      </c>
      <c r="G1" s="36" t="s">
        <v>29</v>
      </c>
      <c r="H1" s="36" t="s">
        <v>0</v>
      </c>
      <c r="I1" s="36" t="s">
        <v>80</v>
      </c>
    </row>
    <row r="2" spans="1:10" x14ac:dyDescent="0.25">
      <c r="A2" s="124" t="s">
        <v>94</v>
      </c>
      <c r="B2" s="33" t="s">
        <v>30</v>
      </c>
      <c r="C2" s="2">
        <v>1</v>
      </c>
      <c r="D2" s="1">
        <v>1</v>
      </c>
      <c r="E2" s="35">
        <f>C2*D2</f>
        <v>1</v>
      </c>
      <c r="F2" s="129">
        <f>SUM(E2:E51)</f>
        <v>4.7</v>
      </c>
      <c r="G2" s="128">
        <v>0.8</v>
      </c>
      <c r="H2" s="129">
        <f>F2*G2</f>
        <v>3.7600000000000002</v>
      </c>
      <c r="I2" s="130">
        <f>SUM(H2:H151)</f>
        <v>5.66</v>
      </c>
      <c r="J2" s="41">
        <f>I2</f>
        <v>5.66</v>
      </c>
    </row>
    <row r="3" spans="1:10" x14ac:dyDescent="0.25">
      <c r="A3" s="125"/>
      <c r="B3" s="34" t="s">
        <v>31</v>
      </c>
      <c r="C3" s="2">
        <v>0</v>
      </c>
      <c r="D3" s="1">
        <v>0.5</v>
      </c>
      <c r="E3" s="35">
        <f>C3*D3</f>
        <v>0</v>
      </c>
      <c r="F3" s="129"/>
      <c r="G3" s="128"/>
      <c r="H3" s="129"/>
      <c r="I3" s="131"/>
    </row>
    <row r="4" spans="1:10" x14ac:dyDescent="0.25">
      <c r="A4" s="125"/>
      <c r="B4" s="34" t="s">
        <v>32</v>
      </c>
      <c r="C4" s="2">
        <v>0</v>
      </c>
      <c r="D4" s="1">
        <v>1</v>
      </c>
      <c r="E4" s="35">
        <f t="shared" ref="E4:E51" si="0">C4*D4</f>
        <v>0</v>
      </c>
      <c r="F4" s="129"/>
      <c r="G4" s="128"/>
      <c r="H4" s="129"/>
      <c r="I4" s="131"/>
    </row>
    <row r="5" spans="1:10" x14ac:dyDescent="0.25">
      <c r="A5" s="125"/>
      <c r="B5" s="34" t="s">
        <v>33</v>
      </c>
      <c r="C5" s="2">
        <v>3</v>
      </c>
      <c r="D5" s="1">
        <v>1</v>
      </c>
      <c r="E5" s="35">
        <f t="shared" si="0"/>
        <v>3</v>
      </c>
      <c r="F5" s="129"/>
      <c r="G5" s="128"/>
      <c r="H5" s="129"/>
      <c r="I5" s="131"/>
    </row>
    <row r="6" spans="1:10" x14ac:dyDescent="0.25">
      <c r="A6" s="125"/>
      <c r="B6" s="34" t="s">
        <v>34</v>
      </c>
      <c r="C6" s="2">
        <v>0</v>
      </c>
      <c r="D6" s="1">
        <v>1</v>
      </c>
      <c r="E6" s="35">
        <f t="shared" si="0"/>
        <v>0</v>
      </c>
      <c r="F6" s="129"/>
      <c r="G6" s="128"/>
      <c r="H6" s="129"/>
      <c r="I6" s="131"/>
    </row>
    <row r="7" spans="1:10" x14ac:dyDescent="0.25">
      <c r="A7" s="125"/>
      <c r="B7" s="34" t="s">
        <v>35</v>
      </c>
      <c r="C7" s="2">
        <v>0</v>
      </c>
      <c r="D7" s="1">
        <v>1</v>
      </c>
      <c r="E7" s="35">
        <f t="shared" si="0"/>
        <v>0</v>
      </c>
      <c r="F7" s="129"/>
      <c r="G7" s="128"/>
      <c r="H7" s="129"/>
      <c r="I7" s="131"/>
    </row>
    <row r="8" spans="1:10" x14ac:dyDescent="0.25">
      <c r="A8" s="125"/>
      <c r="B8" s="34" t="s">
        <v>36</v>
      </c>
      <c r="C8" s="2">
        <v>0</v>
      </c>
      <c r="D8" s="1">
        <v>1</v>
      </c>
      <c r="E8" s="35">
        <f t="shared" si="0"/>
        <v>0</v>
      </c>
      <c r="F8" s="129"/>
      <c r="G8" s="128"/>
      <c r="H8" s="129"/>
      <c r="I8" s="131"/>
    </row>
    <row r="9" spans="1:10" x14ac:dyDescent="0.25">
      <c r="A9" s="125"/>
      <c r="B9" s="34" t="s">
        <v>37</v>
      </c>
      <c r="C9" s="2">
        <v>1</v>
      </c>
      <c r="D9" s="1">
        <v>0.7</v>
      </c>
      <c r="E9" s="35">
        <f t="shared" si="0"/>
        <v>0.7</v>
      </c>
      <c r="F9" s="129"/>
      <c r="G9" s="128"/>
      <c r="H9" s="129"/>
      <c r="I9" s="131"/>
    </row>
    <row r="10" spans="1:10" x14ac:dyDescent="0.25">
      <c r="A10" s="125"/>
      <c r="B10" s="33" t="s">
        <v>38</v>
      </c>
      <c r="C10" s="2">
        <v>0</v>
      </c>
      <c r="D10" s="3">
        <v>1</v>
      </c>
      <c r="E10" s="35">
        <f t="shared" si="0"/>
        <v>0</v>
      </c>
      <c r="F10" s="129"/>
      <c r="G10" s="128"/>
      <c r="H10" s="129"/>
      <c r="I10" s="131"/>
    </row>
    <row r="11" spans="1:10" x14ac:dyDescent="0.25">
      <c r="A11" s="125"/>
      <c r="B11" s="34" t="s">
        <v>39</v>
      </c>
      <c r="C11" s="2">
        <v>0</v>
      </c>
      <c r="D11" s="1">
        <v>1</v>
      </c>
      <c r="E11" s="35">
        <f t="shared" si="0"/>
        <v>0</v>
      </c>
      <c r="F11" s="129"/>
      <c r="G11" s="128"/>
      <c r="H11" s="129"/>
      <c r="I11" s="131"/>
    </row>
    <row r="12" spans="1:10" x14ac:dyDescent="0.25">
      <c r="A12" s="125"/>
      <c r="B12" s="34" t="s">
        <v>40</v>
      </c>
      <c r="C12" s="2">
        <v>0</v>
      </c>
      <c r="D12" s="1">
        <v>1</v>
      </c>
      <c r="E12" s="35">
        <f t="shared" si="0"/>
        <v>0</v>
      </c>
      <c r="F12" s="129"/>
      <c r="G12" s="128"/>
      <c r="H12" s="129"/>
      <c r="I12" s="131"/>
    </row>
    <row r="13" spans="1:10" x14ac:dyDescent="0.25">
      <c r="A13" s="125"/>
      <c r="B13" s="34" t="s">
        <v>41</v>
      </c>
      <c r="C13" s="2">
        <v>0</v>
      </c>
      <c r="D13" s="1">
        <v>1</v>
      </c>
      <c r="E13" s="35">
        <f t="shared" si="0"/>
        <v>0</v>
      </c>
      <c r="F13" s="129"/>
      <c r="G13" s="128"/>
      <c r="H13" s="129"/>
      <c r="I13" s="131"/>
    </row>
    <row r="14" spans="1:10" x14ac:dyDescent="0.25">
      <c r="A14" s="125"/>
      <c r="B14" s="34" t="s">
        <v>42</v>
      </c>
      <c r="C14" s="2">
        <v>0</v>
      </c>
      <c r="D14" s="1">
        <v>1</v>
      </c>
      <c r="E14" s="35">
        <f t="shared" si="0"/>
        <v>0</v>
      </c>
      <c r="F14" s="129"/>
      <c r="G14" s="128"/>
      <c r="H14" s="129"/>
      <c r="I14" s="131"/>
    </row>
    <row r="15" spans="1:10" x14ac:dyDescent="0.25">
      <c r="A15" s="125"/>
      <c r="B15" s="34" t="s">
        <v>43</v>
      </c>
      <c r="C15" s="2">
        <v>0</v>
      </c>
      <c r="D15" s="1">
        <v>1</v>
      </c>
      <c r="E15" s="35">
        <f t="shared" si="0"/>
        <v>0</v>
      </c>
      <c r="F15" s="129"/>
      <c r="G15" s="128"/>
      <c r="H15" s="129"/>
      <c r="I15" s="131"/>
    </row>
    <row r="16" spans="1:10" x14ac:dyDescent="0.25">
      <c r="A16" s="125"/>
      <c r="B16" s="34" t="s">
        <v>44</v>
      </c>
      <c r="C16" s="2">
        <v>0</v>
      </c>
      <c r="D16" s="1">
        <v>1</v>
      </c>
      <c r="E16" s="35">
        <f t="shared" si="0"/>
        <v>0</v>
      </c>
      <c r="F16" s="129"/>
      <c r="G16" s="128"/>
      <c r="H16" s="129"/>
      <c r="I16" s="131"/>
    </row>
    <row r="17" spans="1:9" x14ac:dyDescent="0.25">
      <c r="A17" s="125"/>
      <c r="B17" s="34" t="s">
        <v>45</v>
      </c>
      <c r="C17" s="2">
        <v>0</v>
      </c>
      <c r="D17" s="1">
        <v>0.8</v>
      </c>
      <c r="E17" s="35">
        <f t="shared" si="0"/>
        <v>0</v>
      </c>
      <c r="F17" s="129"/>
      <c r="G17" s="128"/>
      <c r="H17" s="129"/>
      <c r="I17" s="131"/>
    </row>
    <row r="18" spans="1:9" x14ac:dyDescent="0.25">
      <c r="A18" s="125"/>
      <c r="B18" s="34" t="s">
        <v>46</v>
      </c>
      <c r="C18" s="2">
        <v>0</v>
      </c>
      <c r="D18" s="1">
        <v>0.7</v>
      </c>
      <c r="E18" s="35">
        <f t="shared" si="0"/>
        <v>0</v>
      </c>
      <c r="F18" s="129"/>
      <c r="G18" s="128"/>
      <c r="H18" s="129"/>
      <c r="I18" s="131"/>
    </row>
    <row r="19" spans="1:9" x14ac:dyDescent="0.25">
      <c r="A19" s="125"/>
      <c r="B19" s="34" t="s">
        <v>47</v>
      </c>
      <c r="C19" s="2">
        <v>0</v>
      </c>
      <c r="D19" s="1">
        <v>0.7</v>
      </c>
      <c r="E19" s="35">
        <f t="shared" si="0"/>
        <v>0</v>
      </c>
      <c r="F19" s="129"/>
      <c r="G19" s="128"/>
      <c r="H19" s="129"/>
      <c r="I19" s="131"/>
    </row>
    <row r="20" spans="1:9" x14ac:dyDescent="0.25">
      <c r="A20" s="125"/>
      <c r="B20" s="34" t="s">
        <v>48</v>
      </c>
      <c r="C20" s="2">
        <v>0</v>
      </c>
      <c r="D20" s="1">
        <v>1</v>
      </c>
      <c r="E20" s="35">
        <f t="shared" si="0"/>
        <v>0</v>
      </c>
      <c r="F20" s="129"/>
      <c r="G20" s="128"/>
      <c r="H20" s="129"/>
      <c r="I20" s="131"/>
    </row>
    <row r="21" spans="1:9" x14ac:dyDescent="0.25">
      <c r="A21" s="125"/>
      <c r="B21" s="34" t="s">
        <v>49</v>
      </c>
      <c r="C21" s="2">
        <v>0</v>
      </c>
      <c r="D21" s="1">
        <v>1</v>
      </c>
      <c r="E21" s="35">
        <f t="shared" si="0"/>
        <v>0</v>
      </c>
      <c r="F21" s="129"/>
      <c r="G21" s="128"/>
      <c r="H21" s="129"/>
      <c r="I21" s="131"/>
    </row>
    <row r="22" spans="1:9" x14ac:dyDescent="0.25">
      <c r="A22" s="125"/>
      <c r="B22" s="34" t="s">
        <v>50</v>
      </c>
      <c r="C22" s="2">
        <v>0</v>
      </c>
      <c r="D22" s="1">
        <v>0.7</v>
      </c>
      <c r="E22" s="35">
        <f t="shared" si="0"/>
        <v>0</v>
      </c>
      <c r="F22" s="129"/>
      <c r="G22" s="128"/>
      <c r="H22" s="129"/>
      <c r="I22" s="131"/>
    </row>
    <row r="23" spans="1:9" x14ac:dyDescent="0.25">
      <c r="A23" s="125"/>
      <c r="B23" s="34" t="s">
        <v>51</v>
      </c>
      <c r="C23" s="2">
        <v>0</v>
      </c>
      <c r="D23" s="1">
        <v>0.8</v>
      </c>
      <c r="E23" s="35">
        <f t="shared" si="0"/>
        <v>0</v>
      </c>
      <c r="F23" s="129"/>
      <c r="G23" s="128"/>
      <c r="H23" s="129"/>
      <c r="I23" s="131"/>
    </row>
    <row r="24" spans="1:9" x14ac:dyDescent="0.25">
      <c r="A24" s="125"/>
      <c r="B24" s="33" t="s">
        <v>52</v>
      </c>
      <c r="C24" s="2">
        <v>0</v>
      </c>
      <c r="D24" s="3">
        <v>0.7</v>
      </c>
      <c r="E24" s="35">
        <f t="shared" si="0"/>
        <v>0</v>
      </c>
      <c r="F24" s="129"/>
      <c r="G24" s="128"/>
      <c r="H24" s="129"/>
      <c r="I24" s="131"/>
    </row>
    <row r="25" spans="1:9" x14ac:dyDescent="0.25">
      <c r="A25" s="125"/>
      <c r="B25" s="34" t="s">
        <v>53</v>
      </c>
      <c r="C25" s="2">
        <v>0</v>
      </c>
      <c r="D25" s="1">
        <v>0.9</v>
      </c>
      <c r="E25" s="35">
        <f t="shared" si="0"/>
        <v>0</v>
      </c>
      <c r="F25" s="129"/>
      <c r="G25" s="128"/>
      <c r="H25" s="129"/>
      <c r="I25" s="131"/>
    </row>
    <row r="26" spans="1:9" x14ac:dyDescent="0.25">
      <c r="A26" s="125"/>
      <c r="B26" s="34" t="s">
        <v>54</v>
      </c>
      <c r="C26" s="2">
        <v>0</v>
      </c>
      <c r="D26" s="1">
        <v>0.7</v>
      </c>
      <c r="E26" s="35">
        <f t="shared" si="0"/>
        <v>0</v>
      </c>
      <c r="F26" s="129"/>
      <c r="G26" s="128"/>
      <c r="H26" s="129"/>
      <c r="I26" s="131"/>
    </row>
    <row r="27" spans="1:9" x14ac:dyDescent="0.25">
      <c r="A27" s="125"/>
      <c r="B27" s="34" t="s">
        <v>55</v>
      </c>
      <c r="C27" s="2">
        <v>0</v>
      </c>
      <c r="D27" s="1">
        <v>0.5</v>
      </c>
      <c r="E27" s="35">
        <f t="shared" si="0"/>
        <v>0</v>
      </c>
      <c r="F27" s="129"/>
      <c r="G27" s="128"/>
      <c r="H27" s="129"/>
      <c r="I27" s="131"/>
    </row>
    <row r="28" spans="1:9" x14ac:dyDescent="0.25">
      <c r="A28" s="125"/>
      <c r="B28" s="34" t="s">
        <v>56</v>
      </c>
      <c r="C28" s="2">
        <v>0</v>
      </c>
      <c r="D28" s="1">
        <v>0.9</v>
      </c>
      <c r="E28" s="35">
        <f t="shared" si="0"/>
        <v>0</v>
      </c>
      <c r="F28" s="129"/>
      <c r="G28" s="128"/>
      <c r="H28" s="129"/>
      <c r="I28" s="131"/>
    </row>
    <row r="29" spans="1:9" x14ac:dyDescent="0.25">
      <c r="A29" s="125"/>
      <c r="B29" s="34" t="s">
        <v>57</v>
      </c>
      <c r="C29" s="2">
        <v>0</v>
      </c>
      <c r="D29" s="1">
        <v>0.7</v>
      </c>
      <c r="E29" s="35">
        <f t="shared" si="0"/>
        <v>0</v>
      </c>
      <c r="F29" s="129"/>
      <c r="G29" s="128"/>
      <c r="H29" s="129"/>
      <c r="I29" s="131"/>
    </row>
    <row r="30" spans="1:9" x14ac:dyDescent="0.25">
      <c r="A30" s="125"/>
      <c r="B30" s="33" t="s">
        <v>58</v>
      </c>
      <c r="C30" s="2">
        <v>0</v>
      </c>
      <c r="D30" s="1">
        <v>0.6</v>
      </c>
      <c r="E30" s="35">
        <f t="shared" si="0"/>
        <v>0</v>
      </c>
      <c r="F30" s="129"/>
      <c r="G30" s="128"/>
      <c r="H30" s="129"/>
      <c r="I30" s="131"/>
    </row>
    <row r="31" spans="1:9" x14ac:dyDescent="0.25">
      <c r="A31" s="125"/>
      <c r="B31" s="34" t="s">
        <v>59</v>
      </c>
      <c r="C31" s="2">
        <v>0</v>
      </c>
      <c r="D31" s="1">
        <v>0.6</v>
      </c>
      <c r="E31" s="35">
        <f t="shared" si="0"/>
        <v>0</v>
      </c>
      <c r="F31" s="129"/>
      <c r="G31" s="128"/>
      <c r="H31" s="129"/>
      <c r="I31" s="131"/>
    </row>
    <row r="32" spans="1:9" x14ac:dyDescent="0.25">
      <c r="A32" s="125"/>
      <c r="B32" s="34" t="s">
        <v>60</v>
      </c>
      <c r="C32" s="2">
        <v>0</v>
      </c>
      <c r="D32" s="1">
        <v>0.5</v>
      </c>
      <c r="E32" s="35">
        <f t="shared" si="0"/>
        <v>0</v>
      </c>
      <c r="F32" s="129"/>
      <c r="G32" s="128"/>
      <c r="H32" s="129"/>
      <c r="I32" s="131"/>
    </row>
    <row r="33" spans="1:9" x14ac:dyDescent="0.25">
      <c r="A33" s="125"/>
      <c r="B33" s="34" t="s">
        <v>61</v>
      </c>
      <c r="C33" s="2">
        <v>0</v>
      </c>
      <c r="D33" s="1">
        <v>0.7</v>
      </c>
      <c r="E33" s="35">
        <f t="shared" si="0"/>
        <v>0</v>
      </c>
      <c r="F33" s="129"/>
      <c r="G33" s="128"/>
      <c r="H33" s="129"/>
      <c r="I33" s="131"/>
    </row>
    <row r="34" spans="1:9" x14ac:dyDescent="0.25">
      <c r="A34" s="125"/>
      <c r="B34" s="34" t="s">
        <v>62</v>
      </c>
      <c r="C34" s="2">
        <v>0</v>
      </c>
      <c r="D34" s="1">
        <v>0.9</v>
      </c>
      <c r="E34" s="35">
        <f t="shared" si="0"/>
        <v>0</v>
      </c>
      <c r="F34" s="129"/>
      <c r="G34" s="128"/>
      <c r="H34" s="129"/>
      <c r="I34" s="131"/>
    </row>
    <row r="35" spans="1:9" x14ac:dyDescent="0.25">
      <c r="A35" s="125"/>
      <c r="B35" s="34" t="s">
        <v>63</v>
      </c>
      <c r="C35" s="2">
        <v>0</v>
      </c>
      <c r="D35" s="1">
        <v>0.5</v>
      </c>
      <c r="E35" s="35">
        <f t="shared" si="0"/>
        <v>0</v>
      </c>
      <c r="F35" s="129"/>
      <c r="G35" s="128"/>
      <c r="H35" s="129"/>
      <c r="I35" s="131"/>
    </row>
    <row r="36" spans="1:9" x14ac:dyDescent="0.25">
      <c r="A36" s="125"/>
      <c r="B36" s="33" t="s">
        <v>64</v>
      </c>
      <c r="C36" s="2">
        <v>0</v>
      </c>
      <c r="D36" s="3">
        <v>0.4</v>
      </c>
      <c r="E36" s="35">
        <f t="shared" si="0"/>
        <v>0</v>
      </c>
      <c r="F36" s="129"/>
      <c r="G36" s="128"/>
      <c r="H36" s="129"/>
      <c r="I36" s="131"/>
    </row>
    <row r="37" spans="1:9" x14ac:dyDescent="0.25">
      <c r="A37" s="125"/>
      <c r="B37" s="34" t="s">
        <v>65</v>
      </c>
      <c r="C37" s="2">
        <v>0</v>
      </c>
      <c r="D37" s="1">
        <v>0.4</v>
      </c>
      <c r="E37" s="35">
        <f t="shared" si="0"/>
        <v>0</v>
      </c>
      <c r="F37" s="129"/>
      <c r="G37" s="128"/>
      <c r="H37" s="129"/>
      <c r="I37" s="131"/>
    </row>
    <row r="38" spans="1:9" x14ac:dyDescent="0.25">
      <c r="A38" s="125"/>
      <c r="B38" s="34" t="s">
        <v>66</v>
      </c>
      <c r="C38" s="2">
        <v>0</v>
      </c>
      <c r="D38" s="1">
        <v>0.6</v>
      </c>
      <c r="E38" s="35">
        <f t="shared" si="0"/>
        <v>0</v>
      </c>
      <c r="F38" s="129"/>
      <c r="G38" s="128"/>
      <c r="H38" s="129"/>
      <c r="I38" s="131"/>
    </row>
    <row r="39" spans="1:9" x14ac:dyDescent="0.25">
      <c r="A39" s="125"/>
      <c r="B39" s="34" t="s">
        <v>67</v>
      </c>
      <c r="C39" s="2">
        <v>0</v>
      </c>
      <c r="D39" s="1">
        <v>0.4</v>
      </c>
      <c r="E39" s="35">
        <f t="shared" si="0"/>
        <v>0</v>
      </c>
      <c r="F39" s="129"/>
      <c r="G39" s="128"/>
      <c r="H39" s="129"/>
      <c r="I39" s="131"/>
    </row>
    <row r="40" spans="1:9" x14ac:dyDescent="0.25">
      <c r="A40" s="125"/>
      <c r="B40" s="34" t="s">
        <v>68</v>
      </c>
      <c r="C40" s="2">
        <v>0</v>
      </c>
      <c r="D40" s="1">
        <v>0.4</v>
      </c>
      <c r="E40" s="35">
        <f t="shared" si="0"/>
        <v>0</v>
      </c>
      <c r="F40" s="129"/>
      <c r="G40" s="128"/>
      <c r="H40" s="129"/>
      <c r="I40" s="131"/>
    </row>
    <row r="41" spans="1:9" x14ac:dyDescent="0.25">
      <c r="A41" s="125"/>
      <c r="B41" s="34" t="s">
        <v>69</v>
      </c>
      <c r="C41" s="2">
        <v>0</v>
      </c>
      <c r="D41" s="1">
        <v>0.4</v>
      </c>
      <c r="E41" s="35">
        <f t="shared" si="0"/>
        <v>0</v>
      </c>
      <c r="F41" s="129"/>
      <c r="G41" s="128"/>
      <c r="H41" s="129"/>
      <c r="I41" s="131"/>
    </row>
    <row r="42" spans="1:9" x14ac:dyDescent="0.25">
      <c r="A42" s="125"/>
      <c r="B42" s="34" t="s">
        <v>70</v>
      </c>
      <c r="C42" s="2">
        <v>0</v>
      </c>
      <c r="D42" s="1">
        <v>0.4</v>
      </c>
      <c r="E42" s="35">
        <f t="shared" si="0"/>
        <v>0</v>
      </c>
      <c r="F42" s="129"/>
      <c r="G42" s="128"/>
      <c r="H42" s="129"/>
      <c r="I42" s="131"/>
    </row>
    <row r="43" spans="1:9" x14ac:dyDescent="0.25">
      <c r="A43" s="125"/>
      <c r="B43" s="34" t="s">
        <v>71</v>
      </c>
      <c r="C43" s="2">
        <v>0</v>
      </c>
      <c r="D43" s="1">
        <v>0.5</v>
      </c>
      <c r="E43" s="35">
        <f t="shared" si="0"/>
        <v>0</v>
      </c>
      <c r="F43" s="129"/>
      <c r="G43" s="128"/>
      <c r="H43" s="129"/>
      <c r="I43" s="131"/>
    </row>
    <row r="44" spans="1:9" x14ac:dyDescent="0.25">
      <c r="A44" s="125"/>
      <c r="B44" s="34" t="s">
        <v>72</v>
      </c>
      <c r="C44" s="2">
        <v>0</v>
      </c>
      <c r="D44" s="1">
        <v>0.4</v>
      </c>
      <c r="E44" s="35">
        <f t="shared" si="0"/>
        <v>0</v>
      </c>
      <c r="F44" s="129"/>
      <c r="G44" s="128"/>
      <c r="H44" s="129"/>
      <c r="I44" s="131"/>
    </row>
    <row r="45" spans="1:9" x14ac:dyDescent="0.25">
      <c r="A45" s="125"/>
      <c r="B45" s="34" t="s">
        <v>73</v>
      </c>
      <c r="C45" s="2">
        <v>0</v>
      </c>
      <c r="D45" s="1">
        <v>0.3</v>
      </c>
      <c r="E45" s="35">
        <f t="shared" si="0"/>
        <v>0</v>
      </c>
      <c r="F45" s="129"/>
      <c r="G45" s="128"/>
      <c r="H45" s="129"/>
      <c r="I45" s="131"/>
    </row>
    <row r="46" spans="1:9" x14ac:dyDescent="0.25">
      <c r="A46" s="125"/>
      <c r="B46" s="33" t="s">
        <v>74</v>
      </c>
      <c r="C46" s="2">
        <v>0</v>
      </c>
      <c r="D46" s="3">
        <v>0.3</v>
      </c>
      <c r="E46" s="35">
        <f t="shared" si="0"/>
        <v>0</v>
      </c>
      <c r="F46" s="129"/>
      <c r="G46" s="128"/>
      <c r="H46" s="129"/>
      <c r="I46" s="131"/>
    </row>
    <row r="47" spans="1:9" x14ac:dyDescent="0.25">
      <c r="A47" s="125"/>
      <c r="B47" s="34" t="s">
        <v>75</v>
      </c>
      <c r="C47" s="2">
        <v>0</v>
      </c>
      <c r="D47" s="1">
        <v>0.4</v>
      </c>
      <c r="E47" s="35">
        <f t="shared" si="0"/>
        <v>0</v>
      </c>
      <c r="F47" s="129"/>
      <c r="G47" s="128"/>
      <c r="H47" s="129"/>
      <c r="I47" s="131"/>
    </row>
    <row r="48" spans="1:9" x14ac:dyDescent="0.25">
      <c r="A48" s="125"/>
      <c r="B48" s="34" t="s">
        <v>76</v>
      </c>
      <c r="C48" s="2">
        <v>0</v>
      </c>
      <c r="D48" s="1">
        <v>0.2</v>
      </c>
      <c r="E48" s="35">
        <f t="shared" si="0"/>
        <v>0</v>
      </c>
      <c r="F48" s="129"/>
      <c r="G48" s="128"/>
      <c r="H48" s="129"/>
      <c r="I48" s="131"/>
    </row>
    <row r="49" spans="1:9" x14ac:dyDescent="0.25">
      <c r="A49" s="125"/>
      <c r="B49" s="34" t="s">
        <v>77</v>
      </c>
      <c r="C49" s="2">
        <v>0</v>
      </c>
      <c r="D49" s="1">
        <v>0.2</v>
      </c>
      <c r="E49" s="35">
        <f t="shared" si="0"/>
        <v>0</v>
      </c>
      <c r="F49" s="129"/>
      <c r="G49" s="128"/>
      <c r="H49" s="129"/>
      <c r="I49" s="131"/>
    </row>
    <row r="50" spans="1:9" x14ac:dyDescent="0.25">
      <c r="A50" s="125"/>
      <c r="B50" s="34" t="s">
        <v>78</v>
      </c>
      <c r="C50" s="2">
        <v>0</v>
      </c>
      <c r="D50" s="1">
        <v>0.2</v>
      </c>
      <c r="E50" s="35">
        <f t="shared" si="0"/>
        <v>0</v>
      </c>
      <c r="F50" s="129"/>
      <c r="G50" s="128"/>
      <c r="H50" s="129"/>
      <c r="I50" s="131"/>
    </row>
    <row r="51" spans="1:9" x14ac:dyDescent="0.25">
      <c r="A51" s="126"/>
      <c r="B51" s="34" t="s">
        <v>79</v>
      </c>
      <c r="C51" s="2">
        <v>0</v>
      </c>
      <c r="D51" s="1">
        <v>0.1</v>
      </c>
      <c r="E51" s="35">
        <f t="shared" si="0"/>
        <v>0</v>
      </c>
      <c r="F51" s="129"/>
      <c r="G51" s="128"/>
      <c r="H51" s="129"/>
      <c r="I51" s="131"/>
    </row>
    <row r="52" spans="1:9" x14ac:dyDescent="0.25">
      <c r="A52" s="124" t="s">
        <v>112</v>
      </c>
      <c r="B52" s="33" t="s">
        <v>30</v>
      </c>
      <c r="C52" s="2">
        <v>0</v>
      </c>
      <c r="D52" s="1">
        <v>1</v>
      </c>
      <c r="E52" s="35">
        <f>C52*D52</f>
        <v>0</v>
      </c>
      <c r="F52" s="127">
        <f>SUM(E52:E101)</f>
        <v>1</v>
      </c>
      <c r="G52" s="128">
        <v>1</v>
      </c>
      <c r="H52" s="129">
        <f t="shared" ref="H52" si="1">F52*G52</f>
        <v>1</v>
      </c>
      <c r="I52" s="131"/>
    </row>
    <row r="53" spans="1:9" x14ac:dyDescent="0.25">
      <c r="A53" s="125"/>
      <c r="B53" s="34" t="s">
        <v>31</v>
      </c>
      <c r="C53" s="2">
        <v>0</v>
      </c>
      <c r="D53" s="1">
        <v>0.5</v>
      </c>
      <c r="E53" s="35">
        <f>C53*D53</f>
        <v>0</v>
      </c>
      <c r="F53" s="127"/>
      <c r="G53" s="128"/>
      <c r="H53" s="129"/>
      <c r="I53" s="131"/>
    </row>
    <row r="54" spans="1:9" x14ac:dyDescent="0.25">
      <c r="A54" s="125"/>
      <c r="B54" s="34" t="s">
        <v>32</v>
      </c>
      <c r="C54" s="2">
        <v>0</v>
      </c>
      <c r="D54" s="1">
        <v>1</v>
      </c>
      <c r="E54" s="35">
        <f t="shared" ref="E54:E101" si="2">C54*D54</f>
        <v>0</v>
      </c>
      <c r="F54" s="127"/>
      <c r="G54" s="128"/>
      <c r="H54" s="129"/>
      <c r="I54" s="131"/>
    </row>
    <row r="55" spans="1:9" x14ac:dyDescent="0.25">
      <c r="A55" s="125"/>
      <c r="B55" s="34" t="s">
        <v>33</v>
      </c>
      <c r="C55" s="2">
        <v>1</v>
      </c>
      <c r="D55" s="1">
        <v>1</v>
      </c>
      <c r="E55" s="35">
        <f t="shared" si="2"/>
        <v>1</v>
      </c>
      <c r="F55" s="127"/>
      <c r="G55" s="128"/>
      <c r="H55" s="129"/>
      <c r="I55" s="131"/>
    </row>
    <row r="56" spans="1:9" x14ac:dyDescent="0.25">
      <c r="A56" s="125"/>
      <c r="B56" s="34" t="s">
        <v>34</v>
      </c>
      <c r="C56" s="2">
        <v>0</v>
      </c>
      <c r="D56" s="1">
        <v>1</v>
      </c>
      <c r="E56" s="35">
        <f t="shared" si="2"/>
        <v>0</v>
      </c>
      <c r="F56" s="127"/>
      <c r="G56" s="128"/>
      <c r="H56" s="129"/>
      <c r="I56" s="131"/>
    </row>
    <row r="57" spans="1:9" x14ac:dyDescent="0.25">
      <c r="A57" s="125"/>
      <c r="B57" s="34" t="s">
        <v>35</v>
      </c>
      <c r="C57" s="2">
        <v>0</v>
      </c>
      <c r="D57" s="1">
        <v>1</v>
      </c>
      <c r="E57" s="35">
        <f t="shared" si="2"/>
        <v>0</v>
      </c>
      <c r="F57" s="127"/>
      <c r="G57" s="128"/>
      <c r="H57" s="129"/>
      <c r="I57" s="131"/>
    </row>
    <row r="58" spans="1:9" x14ac:dyDescent="0.25">
      <c r="A58" s="125"/>
      <c r="B58" s="34" t="s">
        <v>36</v>
      </c>
      <c r="C58" s="2">
        <v>0</v>
      </c>
      <c r="D58" s="1">
        <v>1</v>
      </c>
      <c r="E58" s="35">
        <f t="shared" si="2"/>
        <v>0</v>
      </c>
      <c r="F58" s="127"/>
      <c r="G58" s="128"/>
      <c r="H58" s="129"/>
      <c r="I58" s="131"/>
    </row>
    <row r="59" spans="1:9" x14ac:dyDescent="0.25">
      <c r="A59" s="125"/>
      <c r="B59" s="34" t="s">
        <v>37</v>
      </c>
      <c r="C59" s="2">
        <v>0</v>
      </c>
      <c r="D59" s="1">
        <v>0.7</v>
      </c>
      <c r="E59" s="35">
        <f t="shared" si="2"/>
        <v>0</v>
      </c>
      <c r="F59" s="127"/>
      <c r="G59" s="128"/>
      <c r="H59" s="129"/>
      <c r="I59" s="131"/>
    </row>
    <row r="60" spans="1:9" x14ac:dyDescent="0.25">
      <c r="A60" s="125"/>
      <c r="B60" s="33" t="s">
        <v>38</v>
      </c>
      <c r="C60" s="2">
        <v>0</v>
      </c>
      <c r="D60" s="3">
        <v>1</v>
      </c>
      <c r="E60" s="35">
        <f t="shared" si="2"/>
        <v>0</v>
      </c>
      <c r="F60" s="127"/>
      <c r="G60" s="128"/>
      <c r="H60" s="129"/>
      <c r="I60" s="131"/>
    </row>
    <row r="61" spans="1:9" x14ac:dyDescent="0.25">
      <c r="A61" s="125"/>
      <c r="B61" s="34" t="s">
        <v>39</v>
      </c>
      <c r="C61" s="2">
        <v>0</v>
      </c>
      <c r="D61" s="1">
        <v>1</v>
      </c>
      <c r="E61" s="35">
        <f t="shared" si="2"/>
        <v>0</v>
      </c>
      <c r="F61" s="127"/>
      <c r="G61" s="128"/>
      <c r="H61" s="129"/>
      <c r="I61" s="131"/>
    </row>
    <row r="62" spans="1:9" x14ac:dyDescent="0.25">
      <c r="A62" s="125"/>
      <c r="B62" s="34" t="s">
        <v>40</v>
      </c>
      <c r="C62" s="2">
        <v>0</v>
      </c>
      <c r="D62" s="1">
        <v>1</v>
      </c>
      <c r="E62" s="35">
        <f t="shared" si="2"/>
        <v>0</v>
      </c>
      <c r="F62" s="127"/>
      <c r="G62" s="128"/>
      <c r="H62" s="129"/>
      <c r="I62" s="131"/>
    </row>
    <row r="63" spans="1:9" x14ac:dyDescent="0.25">
      <c r="A63" s="125"/>
      <c r="B63" s="34" t="s">
        <v>41</v>
      </c>
      <c r="C63" s="2">
        <v>0</v>
      </c>
      <c r="D63" s="1">
        <v>1</v>
      </c>
      <c r="E63" s="35">
        <f t="shared" si="2"/>
        <v>0</v>
      </c>
      <c r="F63" s="127"/>
      <c r="G63" s="128"/>
      <c r="H63" s="129"/>
      <c r="I63" s="131"/>
    </row>
    <row r="64" spans="1:9" x14ac:dyDescent="0.25">
      <c r="A64" s="125"/>
      <c r="B64" s="34" t="s">
        <v>42</v>
      </c>
      <c r="C64" s="2">
        <v>0</v>
      </c>
      <c r="D64" s="1">
        <v>1</v>
      </c>
      <c r="E64" s="35">
        <f t="shared" si="2"/>
        <v>0</v>
      </c>
      <c r="F64" s="127"/>
      <c r="G64" s="128"/>
      <c r="H64" s="129"/>
      <c r="I64" s="131"/>
    </row>
    <row r="65" spans="1:9" x14ac:dyDescent="0.25">
      <c r="A65" s="125"/>
      <c r="B65" s="34" t="s">
        <v>43</v>
      </c>
      <c r="C65" s="2">
        <v>0</v>
      </c>
      <c r="D65" s="1">
        <v>1</v>
      </c>
      <c r="E65" s="35">
        <f t="shared" si="2"/>
        <v>0</v>
      </c>
      <c r="F65" s="127"/>
      <c r="G65" s="128"/>
      <c r="H65" s="129"/>
      <c r="I65" s="131"/>
    </row>
    <row r="66" spans="1:9" x14ac:dyDescent="0.25">
      <c r="A66" s="125"/>
      <c r="B66" s="34" t="s">
        <v>44</v>
      </c>
      <c r="C66" s="2">
        <v>0</v>
      </c>
      <c r="D66" s="1">
        <v>1</v>
      </c>
      <c r="E66" s="35">
        <f t="shared" si="2"/>
        <v>0</v>
      </c>
      <c r="F66" s="127"/>
      <c r="G66" s="128"/>
      <c r="H66" s="129"/>
      <c r="I66" s="131"/>
    </row>
    <row r="67" spans="1:9" x14ac:dyDescent="0.25">
      <c r="A67" s="125"/>
      <c r="B67" s="34" t="s">
        <v>45</v>
      </c>
      <c r="C67" s="2">
        <v>0</v>
      </c>
      <c r="D67" s="1">
        <v>0.8</v>
      </c>
      <c r="E67" s="35">
        <f t="shared" si="2"/>
        <v>0</v>
      </c>
      <c r="F67" s="127"/>
      <c r="G67" s="128"/>
      <c r="H67" s="129"/>
      <c r="I67" s="131"/>
    </row>
    <row r="68" spans="1:9" x14ac:dyDescent="0.25">
      <c r="A68" s="125"/>
      <c r="B68" s="34" t="s">
        <v>46</v>
      </c>
      <c r="C68" s="2">
        <v>0</v>
      </c>
      <c r="D68" s="1">
        <v>0.7</v>
      </c>
      <c r="E68" s="35">
        <f t="shared" si="2"/>
        <v>0</v>
      </c>
      <c r="F68" s="127"/>
      <c r="G68" s="128"/>
      <c r="H68" s="129"/>
      <c r="I68" s="131"/>
    </row>
    <row r="69" spans="1:9" x14ac:dyDescent="0.25">
      <c r="A69" s="125"/>
      <c r="B69" s="34" t="s">
        <v>47</v>
      </c>
      <c r="C69" s="2">
        <v>0</v>
      </c>
      <c r="D69" s="1">
        <v>0.7</v>
      </c>
      <c r="E69" s="35">
        <f t="shared" si="2"/>
        <v>0</v>
      </c>
      <c r="F69" s="127"/>
      <c r="G69" s="128"/>
      <c r="H69" s="129"/>
      <c r="I69" s="131"/>
    </row>
    <row r="70" spans="1:9" x14ac:dyDescent="0.25">
      <c r="A70" s="125"/>
      <c r="B70" s="34" t="s">
        <v>48</v>
      </c>
      <c r="C70" s="2">
        <v>0</v>
      </c>
      <c r="D70" s="1">
        <v>1</v>
      </c>
      <c r="E70" s="35">
        <f t="shared" si="2"/>
        <v>0</v>
      </c>
      <c r="F70" s="127"/>
      <c r="G70" s="128"/>
      <c r="H70" s="129"/>
      <c r="I70" s="131"/>
    </row>
    <row r="71" spans="1:9" x14ac:dyDescent="0.25">
      <c r="A71" s="125"/>
      <c r="B71" s="34" t="s">
        <v>49</v>
      </c>
      <c r="C71" s="2">
        <v>0</v>
      </c>
      <c r="D71" s="1">
        <v>1</v>
      </c>
      <c r="E71" s="35">
        <f t="shared" si="2"/>
        <v>0</v>
      </c>
      <c r="F71" s="127"/>
      <c r="G71" s="128"/>
      <c r="H71" s="129"/>
      <c r="I71" s="131"/>
    </row>
    <row r="72" spans="1:9" x14ac:dyDescent="0.25">
      <c r="A72" s="125"/>
      <c r="B72" s="34" t="s">
        <v>50</v>
      </c>
      <c r="C72" s="2">
        <v>0</v>
      </c>
      <c r="D72" s="1">
        <v>0.7</v>
      </c>
      <c r="E72" s="35">
        <f t="shared" si="2"/>
        <v>0</v>
      </c>
      <c r="F72" s="127"/>
      <c r="G72" s="128"/>
      <c r="H72" s="129"/>
      <c r="I72" s="131"/>
    </row>
    <row r="73" spans="1:9" x14ac:dyDescent="0.25">
      <c r="A73" s="125"/>
      <c r="B73" s="34" t="s">
        <v>51</v>
      </c>
      <c r="C73" s="2">
        <v>0</v>
      </c>
      <c r="D73" s="1">
        <v>0.8</v>
      </c>
      <c r="E73" s="35">
        <f t="shared" si="2"/>
        <v>0</v>
      </c>
      <c r="F73" s="127"/>
      <c r="G73" s="128"/>
      <c r="H73" s="129"/>
      <c r="I73" s="131"/>
    </row>
    <row r="74" spans="1:9" x14ac:dyDescent="0.25">
      <c r="A74" s="125"/>
      <c r="B74" s="33" t="s">
        <v>52</v>
      </c>
      <c r="C74" s="2">
        <v>0</v>
      </c>
      <c r="D74" s="3">
        <v>0.7</v>
      </c>
      <c r="E74" s="35">
        <f t="shared" si="2"/>
        <v>0</v>
      </c>
      <c r="F74" s="127"/>
      <c r="G74" s="128"/>
      <c r="H74" s="129"/>
      <c r="I74" s="131"/>
    </row>
    <row r="75" spans="1:9" x14ac:dyDescent="0.25">
      <c r="A75" s="125"/>
      <c r="B75" s="34" t="s">
        <v>53</v>
      </c>
      <c r="C75" s="2">
        <v>0</v>
      </c>
      <c r="D75" s="1">
        <v>0.9</v>
      </c>
      <c r="E75" s="35">
        <f t="shared" si="2"/>
        <v>0</v>
      </c>
      <c r="F75" s="127"/>
      <c r="G75" s="128"/>
      <c r="H75" s="129"/>
      <c r="I75" s="131"/>
    </row>
    <row r="76" spans="1:9" x14ac:dyDescent="0.25">
      <c r="A76" s="125"/>
      <c r="B76" s="34" t="s">
        <v>54</v>
      </c>
      <c r="C76" s="2">
        <v>0</v>
      </c>
      <c r="D76" s="1">
        <v>0.7</v>
      </c>
      <c r="E76" s="35">
        <f t="shared" si="2"/>
        <v>0</v>
      </c>
      <c r="F76" s="127"/>
      <c r="G76" s="128"/>
      <c r="H76" s="129"/>
      <c r="I76" s="131"/>
    </row>
    <row r="77" spans="1:9" x14ac:dyDescent="0.25">
      <c r="A77" s="125"/>
      <c r="B77" s="34" t="s">
        <v>55</v>
      </c>
      <c r="C77" s="2">
        <v>0</v>
      </c>
      <c r="D77" s="1">
        <v>0.5</v>
      </c>
      <c r="E77" s="35">
        <f t="shared" si="2"/>
        <v>0</v>
      </c>
      <c r="F77" s="127"/>
      <c r="G77" s="128"/>
      <c r="H77" s="129"/>
      <c r="I77" s="131"/>
    </row>
    <row r="78" spans="1:9" x14ac:dyDescent="0.25">
      <c r="A78" s="125"/>
      <c r="B78" s="34" t="s">
        <v>56</v>
      </c>
      <c r="C78" s="2">
        <v>0</v>
      </c>
      <c r="D78" s="1">
        <v>0.9</v>
      </c>
      <c r="E78" s="35">
        <f t="shared" si="2"/>
        <v>0</v>
      </c>
      <c r="F78" s="127"/>
      <c r="G78" s="128"/>
      <c r="H78" s="129"/>
      <c r="I78" s="131"/>
    </row>
    <row r="79" spans="1:9" x14ac:dyDescent="0.25">
      <c r="A79" s="125"/>
      <c r="B79" s="34" t="s">
        <v>57</v>
      </c>
      <c r="C79" s="2">
        <v>0</v>
      </c>
      <c r="D79" s="1">
        <v>0.7</v>
      </c>
      <c r="E79" s="35">
        <f t="shared" si="2"/>
        <v>0</v>
      </c>
      <c r="F79" s="127"/>
      <c r="G79" s="128"/>
      <c r="H79" s="129"/>
      <c r="I79" s="131"/>
    </row>
    <row r="80" spans="1:9" x14ac:dyDescent="0.25">
      <c r="A80" s="125"/>
      <c r="B80" s="33" t="s">
        <v>58</v>
      </c>
      <c r="C80" s="2">
        <v>0</v>
      </c>
      <c r="D80" s="1">
        <v>0.6</v>
      </c>
      <c r="E80" s="35">
        <f t="shared" si="2"/>
        <v>0</v>
      </c>
      <c r="F80" s="127"/>
      <c r="G80" s="128"/>
      <c r="H80" s="129"/>
      <c r="I80" s="131"/>
    </row>
    <row r="81" spans="1:9" x14ac:dyDescent="0.25">
      <c r="A81" s="125"/>
      <c r="B81" s="34" t="s">
        <v>59</v>
      </c>
      <c r="C81" s="2">
        <v>0</v>
      </c>
      <c r="D81" s="1">
        <v>0.6</v>
      </c>
      <c r="E81" s="35">
        <f t="shared" si="2"/>
        <v>0</v>
      </c>
      <c r="F81" s="127"/>
      <c r="G81" s="128"/>
      <c r="H81" s="129"/>
      <c r="I81" s="131"/>
    </row>
    <row r="82" spans="1:9" x14ac:dyDescent="0.25">
      <c r="A82" s="125"/>
      <c r="B82" s="34" t="s">
        <v>60</v>
      </c>
      <c r="C82" s="2">
        <v>0</v>
      </c>
      <c r="D82" s="1">
        <v>0.5</v>
      </c>
      <c r="E82" s="35">
        <f t="shared" si="2"/>
        <v>0</v>
      </c>
      <c r="F82" s="127"/>
      <c r="G82" s="128"/>
      <c r="H82" s="129"/>
      <c r="I82" s="131"/>
    </row>
    <row r="83" spans="1:9" x14ac:dyDescent="0.25">
      <c r="A83" s="125"/>
      <c r="B83" s="34" t="s">
        <v>61</v>
      </c>
      <c r="C83" s="2">
        <v>0</v>
      </c>
      <c r="D83" s="1">
        <v>0.7</v>
      </c>
      <c r="E83" s="35">
        <f t="shared" si="2"/>
        <v>0</v>
      </c>
      <c r="F83" s="127"/>
      <c r="G83" s="128"/>
      <c r="H83" s="129"/>
      <c r="I83" s="131"/>
    </row>
    <row r="84" spans="1:9" x14ac:dyDescent="0.25">
      <c r="A84" s="125"/>
      <c r="B84" s="34" t="s">
        <v>62</v>
      </c>
      <c r="C84" s="2">
        <v>0</v>
      </c>
      <c r="D84" s="1">
        <v>0.9</v>
      </c>
      <c r="E84" s="35">
        <f t="shared" si="2"/>
        <v>0</v>
      </c>
      <c r="F84" s="127"/>
      <c r="G84" s="128"/>
      <c r="H84" s="129"/>
      <c r="I84" s="131"/>
    </row>
    <row r="85" spans="1:9" x14ac:dyDescent="0.25">
      <c r="A85" s="125"/>
      <c r="B85" s="34" t="s">
        <v>63</v>
      </c>
      <c r="C85" s="2">
        <v>0</v>
      </c>
      <c r="D85" s="1">
        <v>0.5</v>
      </c>
      <c r="E85" s="35">
        <f t="shared" si="2"/>
        <v>0</v>
      </c>
      <c r="F85" s="127"/>
      <c r="G85" s="128"/>
      <c r="H85" s="129"/>
      <c r="I85" s="131"/>
    </row>
    <row r="86" spans="1:9" x14ac:dyDescent="0.25">
      <c r="A86" s="125"/>
      <c r="B86" s="33" t="s">
        <v>64</v>
      </c>
      <c r="C86" s="2">
        <v>0</v>
      </c>
      <c r="D86" s="3">
        <v>0.4</v>
      </c>
      <c r="E86" s="35">
        <f t="shared" si="2"/>
        <v>0</v>
      </c>
      <c r="F86" s="127"/>
      <c r="G86" s="128"/>
      <c r="H86" s="129"/>
      <c r="I86" s="131"/>
    </row>
    <row r="87" spans="1:9" x14ac:dyDescent="0.25">
      <c r="A87" s="125"/>
      <c r="B87" s="34" t="s">
        <v>65</v>
      </c>
      <c r="C87" s="2">
        <v>0</v>
      </c>
      <c r="D87" s="1">
        <v>0.4</v>
      </c>
      <c r="E87" s="35">
        <f t="shared" si="2"/>
        <v>0</v>
      </c>
      <c r="F87" s="127"/>
      <c r="G87" s="128"/>
      <c r="H87" s="129"/>
      <c r="I87" s="131"/>
    </row>
    <row r="88" spans="1:9" x14ac:dyDescent="0.25">
      <c r="A88" s="125"/>
      <c r="B88" s="34" t="s">
        <v>66</v>
      </c>
      <c r="C88" s="2">
        <v>0</v>
      </c>
      <c r="D88" s="1">
        <v>0.6</v>
      </c>
      <c r="E88" s="35">
        <f t="shared" si="2"/>
        <v>0</v>
      </c>
      <c r="F88" s="127"/>
      <c r="G88" s="128"/>
      <c r="H88" s="129"/>
      <c r="I88" s="131"/>
    </row>
    <row r="89" spans="1:9" x14ac:dyDescent="0.25">
      <c r="A89" s="125"/>
      <c r="B89" s="34" t="s">
        <v>67</v>
      </c>
      <c r="C89" s="2">
        <v>0</v>
      </c>
      <c r="D89" s="1">
        <v>0.4</v>
      </c>
      <c r="E89" s="35">
        <f t="shared" si="2"/>
        <v>0</v>
      </c>
      <c r="F89" s="127"/>
      <c r="G89" s="128"/>
      <c r="H89" s="129"/>
      <c r="I89" s="131"/>
    </row>
    <row r="90" spans="1:9" x14ac:dyDescent="0.25">
      <c r="A90" s="125"/>
      <c r="B90" s="34" t="s">
        <v>68</v>
      </c>
      <c r="C90" s="2">
        <v>0</v>
      </c>
      <c r="D90" s="1">
        <v>0.4</v>
      </c>
      <c r="E90" s="35">
        <f t="shared" si="2"/>
        <v>0</v>
      </c>
      <c r="F90" s="127"/>
      <c r="G90" s="128"/>
      <c r="H90" s="129"/>
      <c r="I90" s="131"/>
    </row>
    <row r="91" spans="1:9" x14ac:dyDescent="0.25">
      <c r="A91" s="125"/>
      <c r="B91" s="34" t="s">
        <v>69</v>
      </c>
      <c r="C91" s="2">
        <v>0</v>
      </c>
      <c r="D91" s="1">
        <v>0.4</v>
      </c>
      <c r="E91" s="35">
        <f t="shared" si="2"/>
        <v>0</v>
      </c>
      <c r="F91" s="127"/>
      <c r="G91" s="128"/>
      <c r="H91" s="129"/>
      <c r="I91" s="131"/>
    </row>
    <row r="92" spans="1:9" x14ac:dyDescent="0.25">
      <c r="A92" s="125"/>
      <c r="B92" s="34" t="s">
        <v>70</v>
      </c>
      <c r="C92" s="2">
        <v>0</v>
      </c>
      <c r="D92" s="1">
        <v>0.4</v>
      </c>
      <c r="E92" s="35">
        <f t="shared" si="2"/>
        <v>0</v>
      </c>
      <c r="F92" s="127"/>
      <c r="G92" s="128"/>
      <c r="H92" s="129"/>
      <c r="I92" s="131"/>
    </row>
    <row r="93" spans="1:9" x14ac:dyDescent="0.25">
      <c r="A93" s="125"/>
      <c r="B93" s="34" t="s">
        <v>71</v>
      </c>
      <c r="C93" s="2">
        <v>0</v>
      </c>
      <c r="D93" s="1">
        <v>0.5</v>
      </c>
      <c r="E93" s="35">
        <f t="shared" si="2"/>
        <v>0</v>
      </c>
      <c r="F93" s="127"/>
      <c r="G93" s="128"/>
      <c r="H93" s="129"/>
      <c r="I93" s="131"/>
    </row>
    <row r="94" spans="1:9" x14ac:dyDescent="0.25">
      <c r="A94" s="125"/>
      <c r="B94" s="34" t="s">
        <v>72</v>
      </c>
      <c r="C94" s="2">
        <v>0</v>
      </c>
      <c r="D94" s="1">
        <v>0.4</v>
      </c>
      <c r="E94" s="35">
        <f t="shared" si="2"/>
        <v>0</v>
      </c>
      <c r="F94" s="127"/>
      <c r="G94" s="128"/>
      <c r="H94" s="129"/>
      <c r="I94" s="131"/>
    </row>
    <row r="95" spans="1:9" x14ac:dyDescent="0.25">
      <c r="A95" s="125"/>
      <c r="B95" s="34" t="s">
        <v>73</v>
      </c>
      <c r="C95" s="2">
        <v>0</v>
      </c>
      <c r="D95" s="1">
        <v>0.3</v>
      </c>
      <c r="E95" s="35">
        <f t="shared" si="2"/>
        <v>0</v>
      </c>
      <c r="F95" s="127"/>
      <c r="G95" s="128"/>
      <c r="H95" s="129"/>
      <c r="I95" s="131"/>
    </row>
    <row r="96" spans="1:9" x14ac:dyDescent="0.25">
      <c r="A96" s="125"/>
      <c r="B96" s="33" t="s">
        <v>74</v>
      </c>
      <c r="C96" s="2">
        <v>0</v>
      </c>
      <c r="D96" s="3">
        <v>0.3</v>
      </c>
      <c r="E96" s="35">
        <f t="shared" si="2"/>
        <v>0</v>
      </c>
      <c r="F96" s="127"/>
      <c r="G96" s="128"/>
      <c r="H96" s="129"/>
      <c r="I96" s="131"/>
    </row>
    <row r="97" spans="1:9" x14ac:dyDescent="0.25">
      <c r="A97" s="125"/>
      <c r="B97" s="34" t="s">
        <v>75</v>
      </c>
      <c r="C97" s="2">
        <v>0</v>
      </c>
      <c r="D97" s="1">
        <v>0.4</v>
      </c>
      <c r="E97" s="35">
        <f t="shared" si="2"/>
        <v>0</v>
      </c>
      <c r="F97" s="127"/>
      <c r="G97" s="128"/>
      <c r="H97" s="129"/>
      <c r="I97" s="131"/>
    </row>
    <row r="98" spans="1:9" x14ac:dyDescent="0.25">
      <c r="A98" s="125"/>
      <c r="B98" s="34" t="s">
        <v>76</v>
      </c>
      <c r="C98" s="2">
        <v>0</v>
      </c>
      <c r="D98" s="1">
        <v>0.2</v>
      </c>
      <c r="E98" s="35">
        <f t="shared" si="2"/>
        <v>0</v>
      </c>
      <c r="F98" s="127"/>
      <c r="G98" s="128"/>
      <c r="H98" s="129"/>
      <c r="I98" s="131"/>
    </row>
    <row r="99" spans="1:9" x14ac:dyDescent="0.25">
      <c r="A99" s="125"/>
      <c r="B99" s="34" t="s">
        <v>77</v>
      </c>
      <c r="C99" s="2">
        <v>0</v>
      </c>
      <c r="D99" s="1">
        <v>0.2</v>
      </c>
      <c r="E99" s="35">
        <f t="shared" si="2"/>
        <v>0</v>
      </c>
      <c r="F99" s="127"/>
      <c r="G99" s="128"/>
      <c r="H99" s="129"/>
      <c r="I99" s="131"/>
    </row>
    <row r="100" spans="1:9" x14ac:dyDescent="0.25">
      <c r="A100" s="125"/>
      <c r="B100" s="34" t="s">
        <v>78</v>
      </c>
      <c r="C100" s="2">
        <v>0</v>
      </c>
      <c r="D100" s="1">
        <v>0.2</v>
      </c>
      <c r="E100" s="35">
        <f t="shared" si="2"/>
        <v>0</v>
      </c>
      <c r="F100" s="127"/>
      <c r="G100" s="128"/>
      <c r="H100" s="129"/>
      <c r="I100" s="131"/>
    </row>
    <row r="101" spans="1:9" x14ac:dyDescent="0.25">
      <c r="A101" s="126"/>
      <c r="B101" s="34" t="s">
        <v>79</v>
      </c>
      <c r="C101" s="2">
        <v>0</v>
      </c>
      <c r="D101" s="1">
        <v>0.1</v>
      </c>
      <c r="E101" s="35">
        <f t="shared" si="2"/>
        <v>0</v>
      </c>
      <c r="F101" s="127"/>
      <c r="G101" s="128"/>
      <c r="H101" s="129"/>
      <c r="I101" s="131"/>
    </row>
    <row r="102" spans="1:9" x14ac:dyDescent="0.25">
      <c r="A102" s="124" t="s">
        <v>113</v>
      </c>
      <c r="B102" s="33" t="s">
        <v>30</v>
      </c>
      <c r="C102" s="2">
        <v>0</v>
      </c>
      <c r="D102" s="1">
        <v>1</v>
      </c>
      <c r="E102" s="35">
        <f>C102*D102</f>
        <v>0</v>
      </c>
      <c r="F102" s="127">
        <f>SUM(E102:E151)</f>
        <v>1</v>
      </c>
      <c r="G102" s="128">
        <v>0.9</v>
      </c>
      <c r="H102" s="129">
        <f t="shared" ref="H102" si="3">F102*G102</f>
        <v>0.9</v>
      </c>
      <c r="I102" s="131"/>
    </row>
    <row r="103" spans="1:9" x14ac:dyDescent="0.25">
      <c r="A103" s="125"/>
      <c r="B103" s="34" t="s">
        <v>31</v>
      </c>
      <c r="C103" s="2">
        <v>0</v>
      </c>
      <c r="D103" s="1">
        <v>0.5</v>
      </c>
      <c r="E103" s="35">
        <f>C103*D103</f>
        <v>0</v>
      </c>
      <c r="F103" s="127"/>
      <c r="G103" s="128"/>
      <c r="H103" s="129"/>
      <c r="I103" s="131"/>
    </row>
    <row r="104" spans="1:9" x14ac:dyDescent="0.25">
      <c r="A104" s="125"/>
      <c r="B104" s="34" t="s">
        <v>32</v>
      </c>
      <c r="C104" s="2">
        <v>0</v>
      </c>
      <c r="D104" s="1">
        <v>1</v>
      </c>
      <c r="E104" s="35">
        <f t="shared" ref="E104:E151" si="4">C104*D104</f>
        <v>0</v>
      </c>
      <c r="F104" s="127"/>
      <c r="G104" s="128"/>
      <c r="H104" s="129"/>
      <c r="I104" s="131"/>
    </row>
    <row r="105" spans="1:9" x14ac:dyDescent="0.25">
      <c r="A105" s="125"/>
      <c r="B105" s="34" t="s">
        <v>33</v>
      </c>
      <c r="C105" s="2">
        <v>1</v>
      </c>
      <c r="D105" s="1">
        <v>1</v>
      </c>
      <c r="E105" s="35">
        <f t="shared" si="4"/>
        <v>1</v>
      </c>
      <c r="F105" s="127"/>
      <c r="G105" s="128"/>
      <c r="H105" s="129"/>
      <c r="I105" s="131"/>
    </row>
    <row r="106" spans="1:9" x14ac:dyDescent="0.25">
      <c r="A106" s="125"/>
      <c r="B106" s="34" t="s">
        <v>34</v>
      </c>
      <c r="C106" s="2">
        <v>0</v>
      </c>
      <c r="D106" s="1">
        <v>1</v>
      </c>
      <c r="E106" s="35">
        <f t="shared" si="4"/>
        <v>0</v>
      </c>
      <c r="F106" s="127"/>
      <c r="G106" s="128"/>
      <c r="H106" s="129"/>
      <c r="I106" s="131"/>
    </row>
    <row r="107" spans="1:9" x14ac:dyDescent="0.25">
      <c r="A107" s="125"/>
      <c r="B107" s="34" t="s">
        <v>35</v>
      </c>
      <c r="C107" s="2">
        <v>0</v>
      </c>
      <c r="D107" s="1">
        <v>1</v>
      </c>
      <c r="E107" s="35">
        <f t="shared" si="4"/>
        <v>0</v>
      </c>
      <c r="F107" s="127"/>
      <c r="G107" s="128"/>
      <c r="H107" s="129"/>
      <c r="I107" s="131"/>
    </row>
    <row r="108" spans="1:9" x14ac:dyDescent="0.25">
      <c r="A108" s="125"/>
      <c r="B108" s="34" t="s">
        <v>36</v>
      </c>
      <c r="C108" s="2">
        <v>0</v>
      </c>
      <c r="D108" s="1">
        <v>1</v>
      </c>
      <c r="E108" s="35">
        <f t="shared" si="4"/>
        <v>0</v>
      </c>
      <c r="F108" s="127"/>
      <c r="G108" s="128"/>
      <c r="H108" s="129"/>
      <c r="I108" s="131"/>
    </row>
    <row r="109" spans="1:9" x14ac:dyDescent="0.25">
      <c r="A109" s="125"/>
      <c r="B109" s="34" t="s">
        <v>37</v>
      </c>
      <c r="C109" s="2">
        <v>0</v>
      </c>
      <c r="D109" s="1">
        <v>0.7</v>
      </c>
      <c r="E109" s="35">
        <f t="shared" si="4"/>
        <v>0</v>
      </c>
      <c r="F109" s="127"/>
      <c r="G109" s="128"/>
      <c r="H109" s="129"/>
      <c r="I109" s="131"/>
    </row>
    <row r="110" spans="1:9" x14ac:dyDescent="0.25">
      <c r="A110" s="125"/>
      <c r="B110" s="33" t="s">
        <v>38</v>
      </c>
      <c r="C110" s="2">
        <v>0</v>
      </c>
      <c r="D110" s="3">
        <v>1</v>
      </c>
      <c r="E110" s="35">
        <f t="shared" si="4"/>
        <v>0</v>
      </c>
      <c r="F110" s="127"/>
      <c r="G110" s="128"/>
      <c r="H110" s="129"/>
      <c r="I110" s="131"/>
    </row>
    <row r="111" spans="1:9" x14ac:dyDescent="0.25">
      <c r="A111" s="125"/>
      <c r="B111" s="34" t="s">
        <v>39</v>
      </c>
      <c r="C111" s="2">
        <v>0</v>
      </c>
      <c r="D111" s="1">
        <v>1</v>
      </c>
      <c r="E111" s="35">
        <f t="shared" si="4"/>
        <v>0</v>
      </c>
      <c r="F111" s="127"/>
      <c r="G111" s="128"/>
      <c r="H111" s="129"/>
      <c r="I111" s="131"/>
    </row>
    <row r="112" spans="1:9" x14ac:dyDescent="0.25">
      <c r="A112" s="125"/>
      <c r="B112" s="34" t="s">
        <v>40</v>
      </c>
      <c r="C112" s="2">
        <v>0</v>
      </c>
      <c r="D112" s="1">
        <v>1</v>
      </c>
      <c r="E112" s="35">
        <f t="shared" si="4"/>
        <v>0</v>
      </c>
      <c r="F112" s="127"/>
      <c r="G112" s="128"/>
      <c r="H112" s="129"/>
      <c r="I112" s="131"/>
    </row>
    <row r="113" spans="1:9" x14ac:dyDescent="0.25">
      <c r="A113" s="125"/>
      <c r="B113" s="34" t="s">
        <v>41</v>
      </c>
      <c r="C113" s="2">
        <v>0</v>
      </c>
      <c r="D113" s="1">
        <v>1</v>
      </c>
      <c r="E113" s="35">
        <f t="shared" si="4"/>
        <v>0</v>
      </c>
      <c r="F113" s="127"/>
      <c r="G113" s="128"/>
      <c r="H113" s="129"/>
      <c r="I113" s="131"/>
    </row>
    <row r="114" spans="1:9" x14ac:dyDescent="0.25">
      <c r="A114" s="125"/>
      <c r="B114" s="34" t="s">
        <v>42</v>
      </c>
      <c r="C114" s="2">
        <v>0</v>
      </c>
      <c r="D114" s="1">
        <v>1</v>
      </c>
      <c r="E114" s="35">
        <f t="shared" si="4"/>
        <v>0</v>
      </c>
      <c r="F114" s="127"/>
      <c r="G114" s="128"/>
      <c r="H114" s="129"/>
      <c r="I114" s="131"/>
    </row>
    <row r="115" spans="1:9" x14ac:dyDescent="0.25">
      <c r="A115" s="125"/>
      <c r="B115" s="34" t="s">
        <v>43</v>
      </c>
      <c r="C115" s="2">
        <v>0</v>
      </c>
      <c r="D115" s="1">
        <v>1</v>
      </c>
      <c r="E115" s="35">
        <f t="shared" si="4"/>
        <v>0</v>
      </c>
      <c r="F115" s="127"/>
      <c r="G115" s="128"/>
      <c r="H115" s="129"/>
      <c r="I115" s="131"/>
    </row>
    <row r="116" spans="1:9" x14ac:dyDescent="0.25">
      <c r="A116" s="125"/>
      <c r="B116" s="34" t="s">
        <v>44</v>
      </c>
      <c r="C116" s="2">
        <v>0</v>
      </c>
      <c r="D116" s="1">
        <v>1</v>
      </c>
      <c r="E116" s="35">
        <f t="shared" si="4"/>
        <v>0</v>
      </c>
      <c r="F116" s="127"/>
      <c r="G116" s="128"/>
      <c r="H116" s="129"/>
      <c r="I116" s="131"/>
    </row>
    <row r="117" spans="1:9" x14ac:dyDescent="0.25">
      <c r="A117" s="125"/>
      <c r="B117" s="34" t="s">
        <v>45</v>
      </c>
      <c r="C117" s="2">
        <v>0</v>
      </c>
      <c r="D117" s="1">
        <v>0.8</v>
      </c>
      <c r="E117" s="35">
        <f t="shared" si="4"/>
        <v>0</v>
      </c>
      <c r="F117" s="127"/>
      <c r="G117" s="128"/>
      <c r="H117" s="129"/>
      <c r="I117" s="131"/>
    </row>
    <row r="118" spans="1:9" x14ac:dyDescent="0.25">
      <c r="A118" s="125"/>
      <c r="B118" s="34" t="s">
        <v>46</v>
      </c>
      <c r="C118" s="2">
        <v>0</v>
      </c>
      <c r="D118" s="1">
        <v>0.7</v>
      </c>
      <c r="E118" s="35">
        <f t="shared" si="4"/>
        <v>0</v>
      </c>
      <c r="F118" s="127"/>
      <c r="G118" s="128"/>
      <c r="H118" s="129"/>
      <c r="I118" s="131"/>
    </row>
    <row r="119" spans="1:9" x14ac:dyDescent="0.25">
      <c r="A119" s="125"/>
      <c r="B119" s="34" t="s">
        <v>47</v>
      </c>
      <c r="C119" s="2">
        <v>0</v>
      </c>
      <c r="D119" s="1">
        <v>0.7</v>
      </c>
      <c r="E119" s="35">
        <f t="shared" si="4"/>
        <v>0</v>
      </c>
      <c r="F119" s="127"/>
      <c r="G119" s="128"/>
      <c r="H119" s="129"/>
      <c r="I119" s="131"/>
    </row>
    <row r="120" spans="1:9" x14ac:dyDescent="0.25">
      <c r="A120" s="125"/>
      <c r="B120" s="34" t="s">
        <v>48</v>
      </c>
      <c r="C120" s="2">
        <v>0</v>
      </c>
      <c r="D120" s="1">
        <v>1</v>
      </c>
      <c r="E120" s="35">
        <f t="shared" si="4"/>
        <v>0</v>
      </c>
      <c r="F120" s="127"/>
      <c r="G120" s="128"/>
      <c r="H120" s="129"/>
      <c r="I120" s="131"/>
    </row>
    <row r="121" spans="1:9" x14ac:dyDescent="0.25">
      <c r="A121" s="125"/>
      <c r="B121" s="34" t="s">
        <v>49</v>
      </c>
      <c r="C121" s="2">
        <v>0</v>
      </c>
      <c r="D121" s="1">
        <v>1</v>
      </c>
      <c r="E121" s="35">
        <f t="shared" si="4"/>
        <v>0</v>
      </c>
      <c r="F121" s="127"/>
      <c r="G121" s="128"/>
      <c r="H121" s="129"/>
      <c r="I121" s="131"/>
    </row>
    <row r="122" spans="1:9" x14ac:dyDescent="0.25">
      <c r="A122" s="125"/>
      <c r="B122" s="34" t="s">
        <v>50</v>
      </c>
      <c r="C122" s="2">
        <v>0</v>
      </c>
      <c r="D122" s="1">
        <v>0.7</v>
      </c>
      <c r="E122" s="35">
        <f t="shared" si="4"/>
        <v>0</v>
      </c>
      <c r="F122" s="127"/>
      <c r="G122" s="128"/>
      <c r="H122" s="129"/>
      <c r="I122" s="131"/>
    </row>
    <row r="123" spans="1:9" x14ac:dyDescent="0.25">
      <c r="A123" s="125"/>
      <c r="B123" s="34" t="s">
        <v>51</v>
      </c>
      <c r="C123" s="2">
        <v>0</v>
      </c>
      <c r="D123" s="1">
        <v>0.8</v>
      </c>
      <c r="E123" s="35">
        <f t="shared" si="4"/>
        <v>0</v>
      </c>
      <c r="F123" s="127"/>
      <c r="G123" s="128"/>
      <c r="H123" s="129"/>
      <c r="I123" s="131"/>
    </row>
    <row r="124" spans="1:9" x14ac:dyDescent="0.25">
      <c r="A124" s="125"/>
      <c r="B124" s="33" t="s">
        <v>52</v>
      </c>
      <c r="C124" s="2">
        <v>0</v>
      </c>
      <c r="D124" s="3">
        <v>0.7</v>
      </c>
      <c r="E124" s="35">
        <f t="shared" si="4"/>
        <v>0</v>
      </c>
      <c r="F124" s="127"/>
      <c r="G124" s="128"/>
      <c r="H124" s="129"/>
      <c r="I124" s="131"/>
    </row>
    <row r="125" spans="1:9" x14ac:dyDescent="0.25">
      <c r="A125" s="125"/>
      <c r="B125" s="34" t="s">
        <v>53</v>
      </c>
      <c r="C125" s="2">
        <v>0</v>
      </c>
      <c r="D125" s="1">
        <v>0.9</v>
      </c>
      <c r="E125" s="35">
        <f t="shared" si="4"/>
        <v>0</v>
      </c>
      <c r="F125" s="127"/>
      <c r="G125" s="128"/>
      <c r="H125" s="129"/>
      <c r="I125" s="131"/>
    </row>
    <row r="126" spans="1:9" x14ac:dyDescent="0.25">
      <c r="A126" s="125"/>
      <c r="B126" s="34" t="s">
        <v>54</v>
      </c>
      <c r="C126" s="2">
        <v>0</v>
      </c>
      <c r="D126" s="1">
        <v>0.7</v>
      </c>
      <c r="E126" s="35">
        <f t="shared" si="4"/>
        <v>0</v>
      </c>
      <c r="F126" s="127"/>
      <c r="G126" s="128"/>
      <c r="H126" s="129"/>
      <c r="I126" s="131"/>
    </row>
    <row r="127" spans="1:9" x14ac:dyDescent="0.25">
      <c r="A127" s="125"/>
      <c r="B127" s="34" t="s">
        <v>55</v>
      </c>
      <c r="C127" s="2">
        <v>0</v>
      </c>
      <c r="D127" s="1">
        <v>0.5</v>
      </c>
      <c r="E127" s="35">
        <f t="shared" si="4"/>
        <v>0</v>
      </c>
      <c r="F127" s="127"/>
      <c r="G127" s="128"/>
      <c r="H127" s="129"/>
      <c r="I127" s="131"/>
    </row>
    <row r="128" spans="1:9" x14ac:dyDescent="0.25">
      <c r="A128" s="125"/>
      <c r="B128" s="34" t="s">
        <v>56</v>
      </c>
      <c r="C128" s="2">
        <v>0</v>
      </c>
      <c r="D128" s="1">
        <v>0.9</v>
      </c>
      <c r="E128" s="35">
        <f t="shared" si="4"/>
        <v>0</v>
      </c>
      <c r="F128" s="127"/>
      <c r="G128" s="128"/>
      <c r="H128" s="129"/>
      <c r="I128" s="131"/>
    </row>
    <row r="129" spans="1:9" x14ac:dyDescent="0.25">
      <c r="A129" s="125"/>
      <c r="B129" s="34" t="s">
        <v>57</v>
      </c>
      <c r="C129" s="2">
        <v>0</v>
      </c>
      <c r="D129" s="1">
        <v>0.7</v>
      </c>
      <c r="E129" s="35">
        <f t="shared" si="4"/>
        <v>0</v>
      </c>
      <c r="F129" s="127"/>
      <c r="G129" s="128"/>
      <c r="H129" s="129"/>
      <c r="I129" s="131"/>
    </row>
    <row r="130" spans="1:9" x14ac:dyDescent="0.25">
      <c r="A130" s="125"/>
      <c r="B130" s="33" t="s">
        <v>58</v>
      </c>
      <c r="C130" s="2">
        <v>0</v>
      </c>
      <c r="D130" s="1">
        <v>0.6</v>
      </c>
      <c r="E130" s="35">
        <f t="shared" si="4"/>
        <v>0</v>
      </c>
      <c r="F130" s="127"/>
      <c r="G130" s="128"/>
      <c r="H130" s="129"/>
      <c r="I130" s="131"/>
    </row>
    <row r="131" spans="1:9" x14ac:dyDescent="0.25">
      <c r="A131" s="125"/>
      <c r="B131" s="34" t="s">
        <v>59</v>
      </c>
      <c r="C131" s="2">
        <v>0</v>
      </c>
      <c r="D131" s="1">
        <v>0.6</v>
      </c>
      <c r="E131" s="35">
        <f t="shared" si="4"/>
        <v>0</v>
      </c>
      <c r="F131" s="127"/>
      <c r="G131" s="128"/>
      <c r="H131" s="129"/>
      <c r="I131" s="131"/>
    </row>
    <row r="132" spans="1:9" x14ac:dyDescent="0.25">
      <c r="A132" s="125"/>
      <c r="B132" s="34" t="s">
        <v>60</v>
      </c>
      <c r="C132" s="2">
        <v>0</v>
      </c>
      <c r="D132" s="1">
        <v>0.5</v>
      </c>
      <c r="E132" s="35">
        <f t="shared" si="4"/>
        <v>0</v>
      </c>
      <c r="F132" s="127"/>
      <c r="G132" s="128"/>
      <c r="H132" s="129"/>
      <c r="I132" s="131"/>
    </row>
    <row r="133" spans="1:9" x14ac:dyDescent="0.25">
      <c r="A133" s="125"/>
      <c r="B133" s="34" t="s">
        <v>61</v>
      </c>
      <c r="C133" s="2">
        <v>0</v>
      </c>
      <c r="D133" s="1">
        <v>0.7</v>
      </c>
      <c r="E133" s="35">
        <f t="shared" si="4"/>
        <v>0</v>
      </c>
      <c r="F133" s="127"/>
      <c r="G133" s="128"/>
      <c r="H133" s="129"/>
      <c r="I133" s="131"/>
    </row>
    <row r="134" spans="1:9" x14ac:dyDescent="0.25">
      <c r="A134" s="125"/>
      <c r="B134" s="34" t="s">
        <v>62</v>
      </c>
      <c r="C134" s="2">
        <v>0</v>
      </c>
      <c r="D134" s="1">
        <v>0.9</v>
      </c>
      <c r="E134" s="35">
        <f t="shared" si="4"/>
        <v>0</v>
      </c>
      <c r="F134" s="127"/>
      <c r="G134" s="128"/>
      <c r="H134" s="129"/>
      <c r="I134" s="131"/>
    </row>
    <row r="135" spans="1:9" x14ac:dyDescent="0.25">
      <c r="A135" s="125"/>
      <c r="B135" s="34" t="s">
        <v>63</v>
      </c>
      <c r="C135" s="2">
        <v>0</v>
      </c>
      <c r="D135" s="1">
        <v>0.5</v>
      </c>
      <c r="E135" s="35">
        <f t="shared" si="4"/>
        <v>0</v>
      </c>
      <c r="F135" s="127"/>
      <c r="G135" s="128"/>
      <c r="H135" s="129"/>
      <c r="I135" s="131"/>
    </row>
    <row r="136" spans="1:9" x14ac:dyDescent="0.25">
      <c r="A136" s="125"/>
      <c r="B136" s="33" t="s">
        <v>64</v>
      </c>
      <c r="C136" s="2">
        <v>0</v>
      </c>
      <c r="D136" s="3">
        <v>0.4</v>
      </c>
      <c r="E136" s="35">
        <f t="shared" si="4"/>
        <v>0</v>
      </c>
      <c r="F136" s="127"/>
      <c r="G136" s="128"/>
      <c r="H136" s="129"/>
      <c r="I136" s="131"/>
    </row>
    <row r="137" spans="1:9" x14ac:dyDescent="0.25">
      <c r="A137" s="125"/>
      <c r="B137" s="34" t="s">
        <v>65</v>
      </c>
      <c r="C137" s="2">
        <v>0</v>
      </c>
      <c r="D137" s="1">
        <v>0.4</v>
      </c>
      <c r="E137" s="35">
        <f t="shared" si="4"/>
        <v>0</v>
      </c>
      <c r="F137" s="127"/>
      <c r="G137" s="128"/>
      <c r="H137" s="129"/>
      <c r="I137" s="131"/>
    </row>
    <row r="138" spans="1:9" x14ac:dyDescent="0.25">
      <c r="A138" s="125"/>
      <c r="B138" s="34" t="s">
        <v>66</v>
      </c>
      <c r="C138" s="2">
        <v>0</v>
      </c>
      <c r="D138" s="1">
        <v>0.6</v>
      </c>
      <c r="E138" s="35">
        <f t="shared" si="4"/>
        <v>0</v>
      </c>
      <c r="F138" s="127"/>
      <c r="G138" s="128"/>
      <c r="H138" s="129"/>
      <c r="I138" s="131"/>
    </row>
    <row r="139" spans="1:9" x14ac:dyDescent="0.25">
      <c r="A139" s="125"/>
      <c r="B139" s="34" t="s">
        <v>67</v>
      </c>
      <c r="C139" s="2">
        <v>0</v>
      </c>
      <c r="D139" s="1">
        <v>0.4</v>
      </c>
      <c r="E139" s="35">
        <f t="shared" si="4"/>
        <v>0</v>
      </c>
      <c r="F139" s="127"/>
      <c r="G139" s="128"/>
      <c r="H139" s="129"/>
      <c r="I139" s="131"/>
    </row>
    <row r="140" spans="1:9" x14ac:dyDescent="0.25">
      <c r="A140" s="125"/>
      <c r="B140" s="34" t="s">
        <v>68</v>
      </c>
      <c r="C140" s="2">
        <v>0</v>
      </c>
      <c r="D140" s="1">
        <v>0.4</v>
      </c>
      <c r="E140" s="35">
        <f t="shared" si="4"/>
        <v>0</v>
      </c>
      <c r="F140" s="127"/>
      <c r="G140" s="128"/>
      <c r="H140" s="129"/>
      <c r="I140" s="131"/>
    </row>
    <row r="141" spans="1:9" x14ac:dyDescent="0.25">
      <c r="A141" s="125"/>
      <c r="B141" s="34" t="s">
        <v>69</v>
      </c>
      <c r="C141" s="2">
        <v>0</v>
      </c>
      <c r="D141" s="1">
        <v>0.4</v>
      </c>
      <c r="E141" s="35">
        <f t="shared" si="4"/>
        <v>0</v>
      </c>
      <c r="F141" s="127"/>
      <c r="G141" s="128"/>
      <c r="H141" s="129"/>
      <c r="I141" s="131"/>
    </row>
    <row r="142" spans="1:9" x14ac:dyDescent="0.25">
      <c r="A142" s="125"/>
      <c r="B142" s="34" t="s">
        <v>70</v>
      </c>
      <c r="C142" s="2">
        <v>0</v>
      </c>
      <c r="D142" s="1">
        <v>0.4</v>
      </c>
      <c r="E142" s="35">
        <f t="shared" si="4"/>
        <v>0</v>
      </c>
      <c r="F142" s="127"/>
      <c r="G142" s="128"/>
      <c r="H142" s="129"/>
      <c r="I142" s="131"/>
    </row>
    <row r="143" spans="1:9" x14ac:dyDescent="0.25">
      <c r="A143" s="125"/>
      <c r="B143" s="34" t="s">
        <v>71</v>
      </c>
      <c r="C143" s="2">
        <v>0</v>
      </c>
      <c r="D143" s="1">
        <v>0.5</v>
      </c>
      <c r="E143" s="35">
        <f t="shared" si="4"/>
        <v>0</v>
      </c>
      <c r="F143" s="127"/>
      <c r="G143" s="128"/>
      <c r="H143" s="129"/>
      <c r="I143" s="131"/>
    </row>
    <row r="144" spans="1:9" x14ac:dyDescent="0.25">
      <c r="A144" s="125"/>
      <c r="B144" s="34" t="s">
        <v>72</v>
      </c>
      <c r="C144" s="2">
        <v>0</v>
      </c>
      <c r="D144" s="1">
        <v>0.4</v>
      </c>
      <c r="E144" s="35">
        <f t="shared" si="4"/>
        <v>0</v>
      </c>
      <c r="F144" s="127"/>
      <c r="G144" s="128"/>
      <c r="H144" s="129"/>
      <c r="I144" s="131"/>
    </row>
    <row r="145" spans="1:9" x14ac:dyDescent="0.25">
      <c r="A145" s="125"/>
      <c r="B145" s="34" t="s">
        <v>73</v>
      </c>
      <c r="C145" s="2">
        <v>0</v>
      </c>
      <c r="D145" s="1">
        <v>0.3</v>
      </c>
      <c r="E145" s="35">
        <f t="shared" si="4"/>
        <v>0</v>
      </c>
      <c r="F145" s="127"/>
      <c r="G145" s="128"/>
      <c r="H145" s="129"/>
      <c r="I145" s="131"/>
    </row>
    <row r="146" spans="1:9" x14ac:dyDescent="0.25">
      <c r="A146" s="125"/>
      <c r="B146" s="33" t="s">
        <v>74</v>
      </c>
      <c r="C146" s="2">
        <v>0</v>
      </c>
      <c r="D146" s="3">
        <v>0.3</v>
      </c>
      <c r="E146" s="35">
        <f t="shared" si="4"/>
        <v>0</v>
      </c>
      <c r="F146" s="127"/>
      <c r="G146" s="128"/>
      <c r="H146" s="129"/>
      <c r="I146" s="131"/>
    </row>
    <row r="147" spans="1:9" x14ac:dyDescent="0.25">
      <c r="A147" s="125"/>
      <c r="B147" s="34" t="s">
        <v>75</v>
      </c>
      <c r="C147" s="2">
        <v>0</v>
      </c>
      <c r="D147" s="1">
        <v>0.4</v>
      </c>
      <c r="E147" s="35">
        <f t="shared" si="4"/>
        <v>0</v>
      </c>
      <c r="F147" s="127"/>
      <c r="G147" s="128"/>
      <c r="H147" s="129"/>
      <c r="I147" s="131"/>
    </row>
    <row r="148" spans="1:9" x14ac:dyDescent="0.25">
      <c r="A148" s="125"/>
      <c r="B148" s="34" t="s">
        <v>76</v>
      </c>
      <c r="C148" s="2">
        <v>0</v>
      </c>
      <c r="D148" s="1">
        <v>0.2</v>
      </c>
      <c r="E148" s="35">
        <f t="shared" si="4"/>
        <v>0</v>
      </c>
      <c r="F148" s="127"/>
      <c r="G148" s="128"/>
      <c r="H148" s="129"/>
      <c r="I148" s="131"/>
    </row>
    <row r="149" spans="1:9" x14ac:dyDescent="0.25">
      <c r="A149" s="125"/>
      <c r="B149" s="34" t="s">
        <v>77</v>
      </c>
      <c r="C149" s="2">
        <v>0</v>
      </c>
      <c r="D149" s="1">
        <v>0.2</v>
      </c>
      <c r="E149" s="35">
        <f t="shared" si="4"/>
        <v>0</v>
      </c>
      <c r="F149" s="127"/>
      <c r="G149" s="128"/>
      <c r="H149" s="129"/>
      <c r="I149" s="131"/>
    </row>
    <row r="150" spans="1:9" x14ac:dyDescent="0.25">
      <c r="A150" s="125"/>
      <c r="B150" s="34" t="s">
        <v>78</v>
      </c>
      <c r="C150" s="2">
        <v>0</v>
      </c>
      <c r="D150" s="1">
        <v>0.2</v>
      </c>
      <c r="E150" s="35">
        <f t="shared" si="4"/>
        <v>0</v>
      </c>
      <c r="F150" s="127"/>
      <c r="G150" s="128"/>
      <c r="H150" s="129"/>
      <c r="I150" s="131"/>
    </row>
    <row r="151" spans="1:9" x14ac:dyDescent="0.25">
      <c r="A151" s="126"/>
      <c r="B151" s="34" t="s">
        <v>79</v>
      </c>
      <c r="C151" s="2">
        <v>0</v>
      </c>
      <c r="D151" s="1">
        <v>0.1</v>
      </c>
      <c r="E151" s="35">
        <f t="shared" si="4"/>
        <v>0</v>
      </c>
      <c r="F151" s="127"/>
      <c r="G151" s="128"/>
      <c r="H151" s="129"/>
      <c r="I151" s="132"/>
    </row>
  </sheetData>
  <mergeCells count="13">
    <mergeCell ref="A102:A151"/>
    <mergeCell ref="F102:F151"/>
    <mergeCell ref="G102:G151"/>
    <mergeCell ref="H102:H151"/>
    <mergeCell ref="I2:I151"/>
    <mergeCell ref="A2:A51"/>
    <mergeCell ref="F2:F51"/>
    <mergeCell ref="G2:G51"/>
    <mergeCell ref="H2:H51"/>
    <mergeCell ref="A52:A101"/>
    <mergeCell ref="F52:F101"/>
    <mergeCell ref="G52:G101"/>
    <mergeCell ref="H52:H10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D25" sqref="D25"/>
    </sheetView>
  </sheetViews>
  <sheetFormatPr defaultRowHeight="12.75" x14ac:dyDescent="0.2"/>
  <cols>
    <col min="1" max="1" width="12.140625" style="7" customWidth="1"/>
    <col min="2" max="2" width="53" style="7" customWidth="1"/>
    <col min="3" max="3" width="6" style="7" bestFit="1" customWidth="1"/>
    <col min="4" max="4" width="10" style="7" bestFit="1" customWidth="1"/>
    <col min="5" max="5" width="7.5703125" style="7" bestFit="1" customWidth="1"/>
    <col min="6" max="6" width="8" style="7" bestFit="1" customWidth="1"/>
    <col min="7" max="7" width="10" style="7" bestFit="1" customWidth="1"/>
    <col min="8" max="8" width="8.42578125" style="7" bestFit="1" customWidth="1"/>
    <col min="9" max="9" width="5.7109375" style="7" bestFit="1" customWidth="1"/>
    <col min="10" max="10" width="8.7109375" style="7" bestFit="1" customWidth="1"/>
    <col min="11" max="11" width="7.5703125" style="7" bestFit="1" customWidth="1"/>
    <col min="12" max="12" width="5.140625" style="7" bestFit="1" customWidth="1"/>
    <col min="13" max="13" width="8.7109375" style="7" customWidth="1"/>
    <col min="14" max="16384" width="9.140625" style="7"/>
  </cols>
  <sheetData>
    <row r="1" spans="1:13" x14ac:dyDescent="0.2">
      <c r="A1" s="50" t="s">
        <v>98</v>
      </c>
      <c r="B1" s="50" t="s">
        <v>115</v>
      </c>
      <c r="C1" s="4" t="s">
        <v>83</v>
      </c>
      <c r="D1" s="4" t="s">
        <v>29</v>
      </c>
      <c r="E1" s="4" t="s">
        <v>0</v>
      </c>
      <c r="F1" s="4" t="s">
        <v>80</v>
      </c>
      <c r="G1" s="4" t="s">
        <v>29</v>
      </c>
      <c r="H1" s="4" t="s">
        <v>0</v>
      </c>
      <c r="I1" s="4" t="s">
        <v>80</v>
      </c>
      <c r="J1" s="11" t="s">
        <v>29</v>
      </c>
      <c r="K1" s="11" t="s">
        <v>0</v>
      </c>
      <c r="L1" s="11" t="s">
        <v>80</v>
      </c>
    </row>
    <row r="2" spans="1:13" x14ac:dyDescent="0.2">
      <c r="A2" s="122" t="s">
        <v>97</v>
      </c>
      <c r="B2" s="32" t="s">
        <v>117</v>
      </c>
      <c r="C2" s="29">
        <v>2</v>
      </c>
      <c r="D2" s="21">
        <v>1</v>
      </c>
      <c r="E2" s="21">
        <f>C2*D2</f>
        <v>2</v>
      </c>
      <c r="F2" s="112">
        <f>SUM(E2:E3)</f>
        <v>4.0999999999999996</v>
      </c>
      <c r="G2" s="112">
        <v>0.8</v>
      </c>
      <c r="H2" s="112">
        <f>F2*G2</f>
        <v>3.28</v>
      </c>
      <c r="I2" s="145">
        <f>SUM(H2:H7)</f>
        <v>5.68</v>
      </c>
      <c r="J2" s="137">
        <v>1</v>
      </c>
      <c r="K2" s="137">
        <f>I2*J2</f>
        <v>5.68</v>
      </c>
      <c r="L2" s="133">
        <f>SUM(K2:K11)</f>
        <v>21.48</v>
      </c>
      <c r="M2" s="43">
        <f>L2</f>
        <v>21.48</v>
      </c>
    </row>
    <row r="3" spans="1:13" ht="25.5" x14ac:dyDescent="0.2">
      <c r="A3" s="122"/>
      <c r="B3" s="32" t="s">
        <v>120</v>
      </c>
      <c r="C3" s="29">
        <v>3</v>
      </c>
      <c r="D3" s="79">
        <v>0.7</v>
      </c>
      <c r="E3" s="89">
        <f t="shared" ref="E3:E7" si="0">C3*D3</f>
        <v>2.0999999999999996</v>
      </c>
      <c r="F3" s="112"/>
      <c r="G3" s="112"/>
      <c r="H3" s="112"/>
      <c r="I3" s="145"/>
      <c r="J3" s="138"/>
      <c r="K3" s="138"/>
      <c r="L3" s="134"/>
    </row>
    <row r="4" spans="1:13" ht="25.5" x14ac:dyDescent="0.2">
      <c r="A4" s="107" t="s">
        <v>112</v>
      </c>
      <c r="B4" s="32" t="s">
        <v>118</v>
      </c>
      <c r="C4" s="29">
        <v>1</v>
      </c>
      <c r="D4" s="79">
        <v>1</v>
      </c>
      <c r="E4" s="21">
        <f t="shared" si="0"/>
        <v>1</v>
      </c>
      <c r="F4" s="112">
        <f>SUM(E4:E5)</f>
        <v>2.4</v>
      </c>
      <c r="G4" s="112">
        <v>1</v>
      </c>
      <c r="H4" s="112">
        <f t="shared" ref="H4" si="1">F4*G4</f>
        <v>2.4</v>
      </c>
      <c r="I4" s="145"/>
      <c r="J4" s="138"/>
      <c r="K4" s="138"/>
      <c r="L4" s="134"/>
    </row>
    <row r="5" spans="1:13" x14ac:dyDescent="0.2">
      <c r="A5" s="109"/>
      <c r="B5" s="32" t="s">
        <v>119</v>
      </c>
      <c r="C5" s="29">
        <v>2</v>
      </c>
      <c r="D5" s="79">
        <v>0.7</v>
      </c>
      <c r="E5" s="89">
        <f t="shared" si="0"/>
        <v>1.4</v>
      </c>
      <c r="F5" s="112"/>
      <c r="G5" s="112"/>
      <c r="H5" s="112"/>
      <c r="I5" s="145"/>
      <c r="J5" s="138"/>
      <c r="K5" s="138"/>
      <c r="L5" s="134"/>
    </row>
    <row r="6" spans="1:13" ht="25.5" x14ac:dyDescent="0.2">
      <c r="A6" s="107" t="s">
        <v>113</v>
      </c>
      <c r="B6" s="32" t="s">
        <v>121</v>
      </c>
      <c r="C6" s="29">
        <v>0</v>
      </c>
      <c r="D6" s="79">
        <v>1</v>
      </c>
      <c r="E6" s="21">
        <f t="shared" si="0"/>
        <v>0</v>
      </c>
      <c r="F6" s="112">
        <f>SUM(E6:E7)</f>
        <v>0</v>
      </c>
      <c r="G6" s="112">
        <v>0.9</v>
      </c>
      <c r="H6" s="112">
        <f t="shared" ref="H6" si="2">F6*G6</f>
        <v>0</v>
      </c>
      <c r="I6" s="145"/>
      <c r="J6" s="138"/>
      <c r="K6" s="138"/>
      <c r="L6" s="134"/>
    </row>
    <row r="7" spans="1:13" ht="25.5" x14ac:dyDescent="0.2">
      <c r="A7" s="108"/>
      <c r="B7" s="91" t="s">
        <v>122</v>
      </c>
      <c r="C7" s="97">
        <v>0</v>
      </c>
      <c r="D7" s="98">
        <v>0.7</v>
      </c>
      <c r="E7" s="90">
        <f t="shared" si="0"/>
        <v>0</v>
      </c>
      <c r="F7" s="118"/>
      <c r="G7" s="118"/>
      <c r="H7" s="118"/>
      <c r="I7" s="146"/>
      <c r="J7" s="138"/>
      <c r="K7" s="138"/>
      <c r="L7" s="134"/>
    </row>
    <row r="8" spans="1:13" s="81" customFormat="1" x14ac:dyDescent="0.2">
      <c r="A8" s="84" t="s">
        <v>133</v>
      </c>
      <c r="B8" s="85"/>
      <c r="C8" s="86"/>
      <c r="D8" s="87"/>
      <c r="E8" s="87"/>
      <c r="F8" s="88"/>
      <c r="G8" s="88"/>
      <c r="H8" s="88"/>
      <c r="I8" s="88"/>
      <c r="J8" s="87"/>
      <c r="K8" s="87"/>
      <c r="L8" s="135"/>
    </row>
    <row r="9" spans="1:13" ht="25.5" customHeight="1" x14ac:dyDescent="0.2">
      <c r="A9" s="142" t="s">
        <v>162</v>
      </c>
      <c r="B9" s="17" t="s">
        <v>163</v>
      </c>
      <c r="C9" s="82">
        <v>50</v>
      </c>
      <c r="D9" s="83">
        <v>0.5</v>
      </c>
      <c r="E9" s="83">
        <f>C9*D9</f>
        <v>25</v>
      </c>
      <c r="F9" s="120">
        <f>SUM(E9:E10)</f>
        <v>37</v>
      </c>
      <c r="G9" s="120">
        <v>0.8</v>
      </c>
      <c r="H9" s="120">
        <f>F9*G9</f>
        <v>29.6</v>
      </c>
      <c r="I9" s="147">
        <f>SUM(H9:H11)</f>
        <v>31.6</v>
      </c>
      <c r="J9" s="138">
        <v>0.5</v>
      </c>
      <c r="K9" s="140">
        <f>I9*J9</f>
        <v>15.8</v>
      </c>
      <c r="L9" s="135"/>
    </row>
    <row r="10" spans="1:13" ht="37.5" customHeight="1" x14ac:dyDescent="0.2">
      <c r="A10" s="143"/>
      <c r="B10" s="17" t="s">
        <v>164</v>
      </c>
      <c r="C10" s="19">
        <v>12</v>
      </c>
      <c r="D10" s="21">
        <v>1</v>
      </c>
      <c r="E10" s="21">
        <f t="shared" ref="E10:E11" si="3">C10*D10</f>
        <v>12</v>
      </c>
      <c r="F10" s="112"/>
      <c r="G10" s="112"/>
      <c r="H10" s="112"/>
      <c r="I10" s="145"/>
      <c r="J10" s="138"/>
      <c r="K10" s="140"/>
      <c r="L10" s="135"/>
    </row>
    <row r="11" spans="1:13" ht="25.5" customHeight="1" x14ac:dyDescent="0.2">
      <c r="A11" s="144"/>
      <c r="B11" s="17" t="s">
        <v>165</v>
      </c>
      <c r="C11" s="19">
        <v>4</v>
      </c>
      <c r="D11" s="21">
        <v>0.5</v>
      </c>
      <c r="E11" s="21">
        <f t="shared" si="3"/>
        <v>2</v>
      </c>
      <c r="F11" s="92">
        <f>SUM(E11:E11)</f>
        <v>2</v>
      </c>
      <c r="G11" s="92">
        <v>1</v>
      </c>
      <c r="H11" s="92">
        <f t="shared" ref="H11" si="4">F11*G11</f>
        <v>2</v>
      </c>
      <c r="I11" s="145"/>
      <c r="J11" s="139"/>
      <c r="K11" s="141"/>
      <c r="L11" s="136"/>
    </row>
    <row r="13" spans="1:13" x14ac:dyDescent="0.2">
      <c r="A13" s="11"/>
    </row>
  </sheetData>
  <mergeCells count="23">
    <mergeCell ref="A9:A11"/>
    <mergeCell ref="I2:I7"/>
    <mergeCell ref="G2:G3"/>
    <mergeCell ref="G4:G5"/>
    <mergeCell ref="G6:G7"/>
    <mergeCell ref="H2:H3"/>
    <mergeCell ref="H4:H5"/>
    <mergeCell ref="H6:H7"/>
    <mergeCell ref="A2:A3"/>
    <mergeCell ref="A4:A5"/>
    <mergeCell ref="A6:A7"/>
    <mergeCell ref="F2:F3"/>
    <mergeCell ref="F4:F5"/>
    <mergeCell ref="F6:F7"/>
    <mergeCell ref="I9:I11"/>
    <mergeCell ref="F9:F10"/>
    <mergeCell ref="L2:L11"/>
    <mergeCell ref="G9:G10"/>
    <mergeCell ref="H9:H10"/>
    <mergeCell ref="J2:J7"/>
    <mergeCell ref="J9:J11"/>
    <mergeCell ref="K2:K7"/>
    <mergeCell ref="K9:K11"/>
  </mergeCells>
  <pageMargins left="0.7" right="0.7" top="0.75" bottom="0.75" header="0.3" footer="0.3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4" sqref="C4"/>
    </sheetView>
  </sheetViews>
  <sheetFormatPr defaultRowHeight="12.75" x14ac:dyDescent="0.25"/>
  <cols>
    <col min="1" max="1" width="9.85546875" style="72" customWidth="1"/>
    <col min="2" max="2" width="24.85546875" style="72" customWidth="1"/>
    <col min="3" max="3" width="47.85546875" style="72" customWidth="1"/>
    <col min="4" max="4" width="8.85546875" style="72" customWidth="1"/>
    <col min="5" max="5" width="10" style="72" bestFit="1" customWidth="1"/>
    <col min="6" max="6" width="8.42578125" style="72" bestFit="1" customWidth="1"/>
    <col min="7" max="7" width="5.7109375" style="72" bestFit="1" customWidth="1"/>
    <col min="8" max="9" width="5.7109375" style="72" customWidth="1"/>
    <col min="10" max="10" width="8" style="72" bestFit="1" customWidth="1"/>
    <col min="11" max="16384" width="9.140625" style="72"/>
  </cols>
  <sheetData>
    <row r="1" spans="1:11" x14ac:dyDescent="0.25">
      <c r="B1" s="73" t="s">
        <v>99</v>
      </c>
      <c r="C1" s="73" t="s">
        <v>114</v>
      </c>
      <c r="D1" s="5" t="s">
        <v>83</v>
      </c>
      <c r="E1" s="5" t="s">
        <v>29</v>
      </c>
      <c r="F1" s="5" t="s">
        <v>0</v>
      </c>
      <c r="G1" s="5" t="s">
        <v>80</v>
      </c>
      <c r="H1" s="5" t="s">
        <v>137</v>
      </c>
      <c r="I1" s="5" t="s">
        <v>80</v>
      </c>
      <c r="J1" s="5" t="s">
        <v>136</v>
      </c>
    </row>
    <row r="2" spans="1:11" x14ac:dyDescent="0.25">
      <c r="A2" s="107" t="s">
        <v>138</v>
      </c>
      <c r="B2" s="148" t="s">
        <v>139</v>
      </c>
      <c r="C2" s="18" t="s">
        <v>140</v>
      </c>
      <c r="D2" s="19">
        <v>20</v>
      </c>
      <c r="E2" s="20">
        <v>1</v>
      </c>
      <c r="F2" s="9">
        <f>D2*E2</f>
        <v>20</v>
      </c>
      <c r="G2" s="113">
        <f>SUM(F2:F3)</f>
        <v>40</v>
      </c>
      <c r="H2" s="113">
        <f>G2*G4</f>
        <v>23.111111111111107</v>
      </c>
      <c r="I2" s="113">
        <f>H2+G7</f>
        <v>28.111111111111107</v>
      </c>
      <c r="J2" s="150">
        <f>SUM(I2)/'Formálne predpoklady'!C2</f>
        <v>5.6222222222222218</v>
      </c>
      <c r="K2" s="74">
        <f>J2</f>
        <v>5.6222222222222218</v>
      </c>
    </row>
    <row r="3" spans="1:11" x14ac:dyDescent="0.25">
      <c r="A3" s="108"/>
      <c r="B3" s="149"/>
      <c r="C3" s="18" t="s">
        <v>141</v>
      </c>
      <c r="D3" s="19">
        <v>100</v>
      </c>
      <c r="E3" s="20">
        <v>0.2</v>
      </c>
      <c r="F3" s="9">
        <f>D3*E3</f>
        <v>20</v>
      </c>
      <c r="G3" s="113"/>
      <c r="H3" s="113"/>
      <c r="I3" s="113"/>
      <c r="J3" s="150"/>
    </row>
    <row r="4" spans="1:11" ht="25.5" x14ac:dyDescent="0.25">
      <c r="A4" s="108"/>
      <c r="B4" s="148" t="s">
        <v>142</v>
      </c>
      <c r="C4" s="18" t="s">
        <v>143</v>
      </c>
      <c r="D4" s="75">
        <v>10000</v>
      </c>
      <c r="E4" s="20">
        <v>0.1</v>
      </c>
      <c r="F4" s="76">
        <f>(D4/($D$4+$D$5+$D$6))*E4</f>
        <v>2.2222222222222223E-2</v>
      </c>
      <c r="G4" s="152">
        <f>SUM(F4:F6)</f>
        <v>0.57777777777777772</v>
      </c>
      <c r="H4" s="113"/>
      <c r="I4" s="113"/>
      <c r="J4" s="150"/>
      <c r="K4" s="93"/>
    </row>
    <row r="5" spans="1:11" ht="25.5" x14ac:dyDescent="0.25">
      <c r="A5" s="108"/>
      <c r="B5" s="151"/>
      <c r="C5" s="18" t="s">
        <v>144</v>
      </c>
      <c r="D5" s="75">
        <v>20000</v>
      </c>
      <c r="E5" s="20">
        <v>0.5</v>
      </c>
      <c r="F5" s="76">
        <f t="shared" ref="F5:F6" si="0">(D5/($D$4+$D$5+$D$6))*E5</f>
        <v>0.22222222222222221</v>
      </c>
      <c r="G5" s="152"/>
      <c r="H5" s="113"/>
      <c r="I5" s="113"/>
      <c r="J5" s="150"/>
      <c r="K5" s="93"/>
    </row>
    <row r="6" spans="1:11" ht="25.5" x14ac:dyDescent="0.25">
      <c r="A6" s="109"/>
      <c r="B6" s="149"/>
      <c r="C6" s="18" t="s">
        <v>145</v>
      </c>
      <c r="D6" s="75">
        <v>15000</v>
      </c>
      <c r="E6" s="20">
        <v>1</v>
      </c>
      <c r="F6" s="76">
        <f t="shared" si="0"/>
        <v>0.33333333333333331</v>
      </c>
      <c r="G6" s="152"/>
      <c r="H6" s="113"/>
      <c r="I6" s="113"/>
      <c r="J6" s="150"/>
      <c r="K6" s="93"/>
    </row>
    <row r="7" spans="1:11" x14ac:dyDescent="0.25">
      <c r="B7" s="77"/>
      <c r="C7" s="94" t="s">
        <v>157</v>
      </c>
      <c r="D7" s="19">
        <v>1</v>
      </c>
      <c r="E7" s="19">
        <v>5</v>
      </c>
      <c r="F7" s="95"/>
      <c r="G7" s="95">
        <v>5</v>
      </c>
      <c r="H7" s="95"/>
      <c r="I7" s="113"/>
      <c r="J7" s="150"/>
    </row>
  </sheetData>
  <mergeCells count="8">
    <mergeCell ref="J2:J7"/>
    <mergeCell ref="B4:B6"/>
    <mergeCell ref="G4:G6"/>
    <mergeCell ref="A2:A6"/>
    <mergeCell ref="B2:B3"/>
    <mergeCell ref="G2:G3"/>
    <mergeCell ref="H2:H6"/>
    <mergeCell ref="I2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VV kolektív</vt:lpstr>
      <vt:lpstr>Publ. činnosť</vt:lpstr>
      <vt:lpstr>Ochrana DV</vt:lpstr>
      <vt:lpstr>Ohlasy</vt:lpstr>
      <vt:lpstr>Formálne predpoklady</vt:lpstr>
      <vt:lpstr>Projekty</vt:lpstr>
      <vt:lpstr>Spolupráca</vt:lpstr>
      <vt:lpstr>Potenciál pro.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shearman</dc:creator>
  <cp:lastModifiedBy>Kubis Miroslav</cp:lastModifiedBy>
  <cp:lastPrinted>2012-07-02T10:44:15Z</cp:lastPrinted>
  <dcterms:created xsi:type="dcterms:W3CDTF">2012-05-04T05:31:22Z</dcterms:created>
  <dcterms:modified xsi:type="dcterms:W3CDTF">2015-11-09T16:51:52Z</dcterms:modified>
</cp:coreProperties>
</file>